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14A84B-A606-4CF2-8ED8-AFE7EB8B5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4" i="1" l="1"/>
  <c r="D103" i="1"/>
  <c r="D95" i="1"/>
  <c r="D96" i="1"/>
  <c r="D94" i="1"/>
  <c r="D91" i="1"/>
  <c r="D89" i="1"/>
  <c r="D93" i="1"/>
  <c r="D87" i="1"/>
  <c r="D85" i="1"/>
  <c r="D82" i="1"/>
  <c r="D80" i="1"/>
  <c r="D78" i="1"/>
  <c r="D76" i="1"/>
  <c r="D74" i="1"/>
  <c r="D72" i="1"/>
  <c r="D70" i="1"/>
  <c r="D68" i="1"/>
  <c r="D66" i="1"/>
  <c r="D64" i="1"/>
  <c r="D62" i="1"/>
  <c r="D60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<sst xmlns="http://schemas.openxmlformats.org/spreadsheetml/2006/main" count="285" uniqueCount="141">
  <si>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</si>
  <si>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</si>
  <si>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</si>
  <si>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</si>
  <si>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</si>
  <si>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</si>
  <si>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</si>
  <si>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</si>
  <si>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prof._x000D_
     </t>
  </si>
  <si>
    <t>Isplata Sredstava Za Razdoblje: 01.04.2025 Do 30.04.2025</t>
  </si>
  <si>
    <t>Idevelop Training</t>
  </si>
  <si>
    <t>ESB67714667</t>
  </si>
  <si>
    <t>41006 SEVILLA</t>
  </si>
  <si>
    <t xml:space="preserve">OSTALI NESPOMENUTI RASHODI POSLOVANJA                                                                                                                 </t>
  </si>
  <si>
    <t xml:space="preserve">EKONOMSKO BIROTEHNIČKA I TRGOVAČKA ŠKOLA </t>
  </si>
  <si>
    <t>Ukupno:</t>
  </si>
  <si>
    <t>Travelmus S.L.</t>
  </si>
  <si>
    <t>9920</t>
  </si>
  <si>
    <t>MAGIC LAND VK J.D.O.O. ZA TISKARSKE DJELATNOSTI</t>
  </si>
  <si>
    <t>96042515717</t>
  </si>
  <si>
    <t>32100 VINKOVCI</t>
  </si>
  <si>
    <t>EUROPAN GUŠTI d.o.o.</t>
  </si>
  <si>
    <t>95745506473</t>
  </si>
  <si>
    <t>23000 ZADAR</t>
  </si>
  <si>
    <t xml:space="preserve">REPREZENTACIJA                                                                                                                                        </t>
  </si>
  <si>
    <t>BLAIĆ d.o.o.</t>
  </si>
  <si>
    <t>95496741798</t>
  </si>
  <si>
    <t xml:space="preserve">MATERIJAL I DIJELOVI ZA TEKUĆE I INVESTICIJSKO ODRŽAVANJE                                                                                             </t>
  </si>
  <si>
    <t>PRONOVA d.o.o.</t>
  </si>
  <si>
    <t>95160774410</t>
  </si>
  <si>
    <t>SLAVONSKI BROD</t>
  </si>
  <si>
    <t xml:space="preserve">OSTALE USLUGE                                                                                                                                         </t>
  </si>
  <si>
    <t>MASS SHOES DOO</t>
  </si>
  <si>
    <t>94682632604</t>
  </si>
  <si>
    <t>49290 KLANJEC</t>
  </si>
  <si>
    <t>Nema Konta Na Odabranoj Razini</t>
  </si>
  <si>
    <t>HTUŠ</t>
  </si>
  <si>
    <t>91757782000</t>
  </si>
  <si>
    <t>ZADAR</t>
  </si>
  <si>
    <t>In Rebus d.o.o. za informatičke usluge, turistička agencija</t>
  </si>
  <si>
    <t>91591564577</t>
  </si>
  <si>
    <t>10000 Zagreb</t>
  </si>
  <si>
    <t>VODOVOD</t>
  </si>
  <si>
    <t>89406825003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</si>
  <si>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</si>
  <si>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</si>
  <si>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</si>
  <si>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</si>
  <si>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</si>
  <si>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</si>
  <si>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</si>
  <si>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>TO COMBO</t>
  </si>
  <si>
    <t>80222032813</t>
  </si>
  <si>
    <t xml:space="preserve">SITNI INVENTAR I AUTO GUME                                                                                                                            </t>
  </si>
  <si>
    <t>LEXPERA d.o.o.</t>
  </si>
  <si>
    <t>79506290597</t>
  </si>
  <si>
    <t xml:space="preserve">10000 Zagreb </t>
  </si>
  <si>
    <t xml:space="preserve">UREDSKI MATERIJAL I OSTALI MATERIJALNI RASHODI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</si>
  <si>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</si>
  <si>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</si>
  <si>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</si>
  <si>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UDRUGA HRVATSKIH SREDNJOŠKOLSKIH RAVNATELJA</t>
  </si>
  <si>
    <t>75780877581</t>
  </si>
  <si>
    <t>Zagreb</t>
  </si>
  <si>
    <t>PEVEC D.O.O.</t>
  </si>
  <si>
    <t>73660371074</t>
  </si>
  <si>
    <t>OPTIMUS LAB d.o.o.</t>
  </si>
  <si>
    <t>71981294715</t>
  </si>
  <si>
    <t>40000 ČAKOVEC</t>
  </si>
  <si>
    <t>THERA SPORTS d.o.o.</t>
  </si>
  <si>
    <t>71269820399</t>
  </si>
  <si>
    <t>Porporela d.o.o</t>
  </si>
  <si>
    <t>68750400097</t>
  </si>
  <si>
    <t>Zadar</t>
  </si>
  <si>
    <t>HRT</t>
  </si>
  <si>
    <t>68419124305</t>
  </si>
  <si>
    <t>10000 ZAGREB</t>
  </si>
  <si>
    <t>SITOTISAK MATEKA, obrt za tiskarske usluge, suvl. Denis Goreta i Mate Goreta</t>
  </si>
  <si>
    <t>65371550088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</si>
  <si>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</si>
  <si>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</si>
  <si>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</si>
  <si>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ALBA 69 d.o.o.</t>
  </si>
  <si>
    <t>55610250666</t>
  </si>
  <si>
    <t>HRVATSKO STENOGRAFSKO DRU</t>
  </si>
  <si>
    <t>54242351145</t>
  </si>
  <si>
    <t>PRINTSHOP d.o.o.</t>
  </si>
  <si>
    <t>53605605523</t>
  </si>
  <si>
    <t>E STORE J.D.O.O. ZA TRGOVINU I USLUGE</t>
  </si>
  <si>
    <t>53097723816</t>
  </si>
  <si>
    <t>USTANOVA ZA RAZVOJ KOMPETENCIJA INOVACIJA I SPECIJALIZACIJE ZADARSKE ŽUPANIJE</t>
  </si>
  <si>
    <t>45327324102</t>
  </si>
  <si>
    <t>HRVATSKA UDRUGA UČENIČKOG ZADRUGARSTVA</t>
  </si>
  <si>
    <t>45052309127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</si>
  <si>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</si>
  <si>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</si>
  <si>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</si>
  <si>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RODEA d.o.o.</t>
  </si>
  <si>
    <t>39398465484</t>
  </si>
  <si>
    <t>21000 SPLIT</t>
  </si>
  <si>
    <t>METRO CASH &amp; CARRY D.O.O.</t>
  </si>
  <si>
    <t>38016445738</t>
  </si>
  <si>
    <t>10090 ZAGREB-SUSEDGRAD</t>
  </si>
  <si>
    <t xml:space="preserve">MATERIJAL I SIROVINE                                                                                                                                  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</si>
  <si>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</si>
  <si>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</si>
  <si>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</si>
  <si>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</si>
  <si>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SPORT VISION d.o.o.</t>
  </si>
  <si>
    <t>30098672140</t>
  </si>
  <si>
    <t>NOISIA d.o.o. za usluge</t>
  </si>
  <si>
    <t>29516855629</t>
  </si>
  <si>
    <t>10292 Gornji Laduč</t>
  </si>
  <si>
    <t xml:space="preserve">SLUŽBENA PUTOVANJA                                                                                                                                    </t>
  </si>
  <si>
    <t>MEDITERAN SECURITY d.o.o.</t>
  </si>
  <si>
    <t>25272825447</t>
  </si>
  <si>
    <t>BRKO J.D.O.O.</t>
  </si>
  <si>
    <t>23204053876</t>
  </si>
  <si>
    <t>ADRIATICINFO d.o.o.</t>
  </si>
  <si>
    <t>18445912889</t>
  </si>
  <si>
    <t>STEMKA-UDRUGA ZA POPULARIZACIJU ZNANOSTI I SPORTA</t>
  </si>
  <si>
    <t>15549653883</t>
  </si>
  <si>
    <t>47000 KARLOVAC</t>
  </si>
  <si>
    <t xml:space="preserve">STRUČNO USAVRŠAVANJE ZAPOSLENIKA                                                                                                                      </t>
  </si>
  <si>
    <t>CIKLON D.O.O.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</si>
  <si>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</si>
  <si>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</si>
  <si>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</si>
  <si>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REVERTO D.O.O</t>
  </si>
  <si>
    <t>FOX TRANSFERI J.D.O.O.</t>
  </si>
  <si>
    <t>91718851783</t>
  </si>
  <si>
    <t>23222 ZEMUNIK DONJI</t>
  </si>
  <si>
    <t>DOPRINOSI ZA ZDRAVSTVENO OSIGURANJE</t>
  </si>
  <si>
    <t>OSTALI RASHODI ZA ZAPOSLENE</t>
  </si>
  <si>
    <t>OSTALE NAKNADE TROŠKOVA ZAPOSLENIKA</t>
  </si>
  <si>
    <t>NAGRADE GRAĐANIMA I KUĆANSTVIMA</t>
  </si>
  <si>
    <t>PRISTOJBE I NAKNADE</t>
  </si>
  <si>
    <t>EKONOMSKO BIROTEHNIČKA I TRGOVAČKA ŠKOLA 
A.G.MATOŠA 40
ZADAR
Tel: +385(1)023331022   Fax: +385(1)023331221
OIB: 04405149472
Mail: ekonomska@ebt-zadar.hr
IBAN: HR4424020061800013007</t>
  </si>
  <si>
    <t>23000 Zadar</t>
  </si>
  <si>
    <t>SESVETE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</si>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</sst>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Font="1" applyBorder="1" applyAlignment="1">
      <alignment horizontal="left" vertical="top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85" zoomScaleNormal="100" workbookViewId="0">
      <selection activeCell="F49" sqref="F4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137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1140</v>
      </c>
      <c r="E7" s="10">
        <v>3299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1140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12</v>
      </c>
      <c r="D9" s="18">
        <v>1542.4</v>
      </c>
      <c r="E9" s="10">
        <v>3299</v>
      </c>
      <c r="F9" s="9" t="s">
        <v>13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1542.4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60</v>
      </c>
      <c r="E11" s="10">
        <v>3299</v>
      </c>
      <c r="F11" s="9" t="s">
        <v>13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60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295.8</v>
      </c>
      <c r="E13" s="10">
        <v>3293</v>
      </c>
      <c r="F13" s="9" t="s">
        <v>24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295.8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23</v>
      </c>
      <c r="D15" s="18">
        <v>30.2</v>
      </c>
      <c r="E15" s="10">
        <v>3224</v>
      </c>
      <c r="F15" s="9" t="s">
        <v>27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30.2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2000</v>
      </c>
      <c r="E17" s="10">
        <v>3239</v>
      </c>
      <c r="F17" s="9" t="s">
        <v>31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2000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295.99</v>
      </c>
      <c r="E19" s="10">
        <v>3227</v>
      </c>
      <c r="F19" s="9" t="s">
        <v>35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295.99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1790</v>
      </c>
      <c r="E21" s="10">
        <v>3293</v>
      </c>
      <c r="F21" s="9" t="s">
        <v>24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1790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130.44999999999999</v>
      </c>
      <c r="E23" s="10">
        <v>3239</v>
      </c>
      <c r="F23" s="9" t="s">
        <v>31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130.44999999999999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38</v>
      </c>
      <c r="D25" s="18">
        <v>288.77999999999997</v>
      </c>
      <c r="E25" s="10">
        <v>3234</v>
      </c>
      <c r="F25" s="9" t="s">
        <v>44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288.77999999999997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38</v>
      </c>
      <c r="D27" s="18">
        <v>66.36</v>
      </c>
      <c r="E27" s="10">
        <v>3238</v>
      </c>
      <c r="F27" s="9" t="s">
        <v>47</v>
      </c>
      <c r="G27" s="28" t="s">
        <v>14</v>
      </c>
    </row>
    <row r="28" spans="1:7" x14ac:dyDescent="0.25">
      <c r="A28" s="9"/>
      <c r="B28" s="14"/>
      <c r="C28" s="10"/>
      <c r="D28" s="18">
        <v>132.72</v>
      </c>
      <c r="E28" s="10">
        <v>3299</v>
      </c>
      <c r="F28" s="9" t="s">
        <v>13</v>
      </c>
      <c r="G28" s="29" t="s">
        <v>14</v>
      </c>
    </row>
    <row r="29" spans="1:7" ht="27" customHeight="1" thickBot="1" x14ac:dyDescent="0.3">
      <c r="A29" s="22" t="s">
        <v>15</v>
      </c>
      <c r="B29" s="23"/>
      <c r="C29" s="24"/>
      <c r="D29" s="25">
        <f>SUM(D27:D28)</f>
        <v>199.07999999999998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17.59</v>
      </c>
      <c r="E30" s="10">
        <v>3234</v>
      </c>
      <c r="F30" s="9" t="s">
        <v>44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24"/>
      <c r="D31" s="25">
        <f>SUM(D30:D30)</f>
        <v>17.59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38</v>
      </c>
      <c r="D32" s="18">
        <v>389</v>
      </c>
      <c r="E32" s="10">
        <v>3225</v>
      </c>
      <c r="F32" s="9" t="s">
        <v>53</v>
      </c>
      <c r="G32" s="28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SUM(D32:D32)</f>
        <v>389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34.840000000000003</v>
      </c>
      <c r="E34" s="10">
        <v>3221</v>
      </c>
      <c r="F34" s="9" t="s">
        <v>57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34.840000000000003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23</v>
      </c>
      <c r="D36" s="18">
        <v>274.39999999999998</v>
      </c>
      <c r="E36" s="10">
        <v>3235</v>
      </c>
      <c r="F36" s="9" t="s">
        <v>60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274.39999999999998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40</v>
      </c>
      <c r="E38" s="10">
        <v>3299</v>
      </c>
      <c r="F38" s="9" t="s">
        <v>13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40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139</v>
      </c>
      <c r="D40" s="18">
        <v>91.06</v>
      </c>
      <c r="E40" s="10">
        <v>3224</v>
      </c>
      <c r="F40" s="9" t="s">
        <v>27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91.06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98.75</v>
      </c>
      <c r="E42" s="10">
        <v>3238</v>
      </c>
      <c r="F42" s="9" t="s">
        <v>47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98.75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41</v>
      </c>
      <c r="D44" s="18">
        <v>119</v>
      </c>
      <c r="E44" s="10">
        <v>3225</v>
      </c>
      <c r="F44" s="9" t="s">
        <v>53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119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73</v>
      </c>
      <c r="D46" s="18">
        <v>83.6</v>
      </c>
      <c r="E46" s="10">
        <v>3293</v>
      </c>
      <c r="F46" s="9" t="s">
        <v>24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83.6</v>
      </c>
      <c r="E47" s="24"/>
      <c r="F47" s="26"/>
      <c r="G47" s="27"/>
    </row>
    <row r="48" spans="1:7" x14ac:dyDescent="0.25">
      <c r="A48" s="9" t="s">
        <v>74</v>
      </c>
      <c r="B48" s="14" t="s">
        <v>75</v>
      </c>
      <c r="C48" s="10" t="s">
        <v>76</v>
      </c>
      <c r="D48" s="18">
        <v>21.24</v>
      </c>
      <c r="E48" s="10">
        <v>3295</v>
      </c>
      <c r="F48" s="9" t="s">
        <v>136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21.24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38</v>
      </c>
      <c r="D50" s="18">
        <v>129.9</v>
      </c>
      <c r="E50" s="10">
        <v>3239</v>
      </c>
      <c r="F50" s="9" t="s">
        <v>31</v>
      </c>
      <c r="G50" s="28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129.9</v>
      </c>
      <c r="E51" s="24"/>
      <c r="F51" s="26"/>
      <c r="G51" s="27"/>
    </row>
    <row r="52" spans="1:7" x14ac:dyDescent="0.25">
      <c r="A52" s="9" t="s">
        <v>79</v>
      </c>
      <c r="B52" s="14" t="s">
        <v>80</v>
      </c>
      <c r="C52" s="10" t="s">
        <v>76</v>
      </c>
      <c r="D52" s="18">
        <v>2673.06</v>
      </c>
      <c r="E52" s="10">
        <v>3223</v>
      </c>
      <c r="F52" s="9" t="s">
        <v>81</v>
      </c>
      <c r="G52" s="28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SUM(D52:D52)</f>
        <v>2673.06</v>
      </c>
      <c r="E53" s="24"/>
      <c r="F53" s="26"/>
      <c r="G53" s="27"/>
    </row>
    <row r="54" spans="1:7" x14ac:dyDescent="0.25">
      <c r="A54" s="9" t="s">
        <v>82</v>
      </c>
      <c r="B54" s="14" t="s">
        <v>83</v>
      </c>
      <c r="C54" s="10" t="s">
        <v>23</v>
      </c>
      <c r="D54" s="18">
        <v>708.23</v>
      </c>
      <c r="E54" s="10">
        <v>3221</v>
      </c>
      <c r="F54" s="9" t="s">
        <v>57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708.23</v>
      </c>
      <c r="E55" s="24"/>
      <c r="F55" s="26"/>
      <c r="G55" s="27"/>
    </row>
    <row r="56" spans="1:7" x14ac:dyDescent="0.25">
      <c r="A56" s="9" t="s">
        <v>84</v>
      </c>
      <c r="B56" s="14" t="s">
        <v>85</v>
      </c>
      <c r="C56" s="10" t="s">
        <v>140</v>
      </c>
      <c r="D56" s="18">
        <v>31.25</v>
      </c>
      <c r="E56" s="10">
        <v>3299</v>
      </c>
      <c r="F56" s="9" t="s">
        <v>13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SUM(D56:D56)</f>
        <v>31.25</v>
      </c>
      <c r="E57" s="24"/>
      <c r="F57" s="26"/>
      <c r="G57" s="27"/>
    </row>
    <row r="58" spans="1:7" x14ac:dyDescent="0.25">
      <c r="A58" s="9" t="s">
        <v>86</v>
      </c>
      <c r="B58" s="14" t="s">
        <v>87</v>
      </c>
      <c r="C58" s="10" t="s">
        <v>38</v>
      </c>
      <c r="D58" s="18">
        <v>10.25</v>
      </c>
      <c r="E58" s="10">
        <v>3221</v>
      </c>
      <c r="F58" s="9" t="s">
        <v>57</v>
      </c>
      <c r="G58" s="28" t="s">
        <v>14</v>
      </c>
    </row>
    <row r="59" spans="1:7" x14ac:dyDescent="0.25">
      <c r="A59" s="9"/>
      <c r="B59" s="14"/>
      <c r="C59" s="10"/>
      <c r="D59" s="18">
        <v>121.61</v>
      </c>
      <c r="E59" s="10">
        <v>3299</v>
      </c>
      <c r="F59" s="9" t="s">
        <v>13</v>
      </c>
      <c r="G59" s="29" t="s">
        <v>14</v>
      </c>
    </row>
    <row r="60" spans="1:7" ht="27" customHeight="1" thickBot="1" x14ac:dyDescent="0.3">
      <c r="A60" s="22" t="s">
        <v>15</v>
      </c>
      <c r="B60" s="23"/>
      <c r="C60" s="24"/>
      <c r="D60" s="25">
        <f>SUM(D58:D59)</f>
        <v>131.86000000000001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23</v>
      </c>
      <c r="D61" s="18">
        <v>857.21</v>
      </c>
      <c r="E61" s="10">
        <v>3221</v>
      </c>
      <c r="F61" s="9" t="s">
        <v>57</v>
      </c>
      <c r="G61" s="28" t="s">
        <v>14</v>
      </c>
    </row>
    <row r="62" spans="1:7" ht="27" customHeight="1" thickBot="1" x14ac:dyDescent="0.3">
      <c r="A62" s="22" t="s">
        <v>15</v>
      </c>
      <c r="B62" s="23"/>
      <c r="C62" s="24"/>
      <c r="D62" s="25">
        <f>SUM(D61:D61)</f>
        <v>857.21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38</v>
      </c>
      <c r="D63" s="18">
        <v>1137.5</v>
      </c>
      <c r="E63" s="10">
        <v>3299</v>
      </c>
      <c r="F63" s="9" t="s">
        <v>13</v>
      </c>
      <c r="G63" s="28" t="s">
        <v>14</v>
      </c>
    </row>
    <row r="64" spans="1:7" ht="27" customHeight="1" thickBot="1" x14ac:dyDescent="0.3">
      <c r="A64" s="22" t="s">
        <v>15</v>
      </c>
      <c r="B64" s="23"/>
      <c r="C64" s="24"/>
      <c r="D64" s="25">
        <f>SUM(D63:D63)</f>
        <v>1137.5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63</v>
      </c>
      <c r="D65" s="18">
        <v>25</v>
      </c>
      <c r="E65" s="10">
        <v>3299</v>
      </c>
      <c r="F65" s="9" t="s">
        <v>13</v>
      </c>
      <c r="G65" s="28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25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23</v>
      </c>
      <c r="D67" s="18">
        <v>56.25</v>
      </c>
      <c r="E67" s="10">
        <v>3232</v>
      </c>
      <c r="F67" s="9" t="s">
        <v>96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56.25</v>
      </c>
      <c r="E68" s="24"/>
      <c r="F68" s="26"/>
      <c r="G68" s="27"/>
    </row>
    <row r="69" spans="1:7" x14ac:dyDescent="0.25">
      <c r="A69" s="9" t="s">
        <v>97</v>
      </c>
      <c r="B69" s="14" t="s">
        <v>98</v>
      </c>
      <c r="C69" s="10" t="s">
        <v>99</v>
      </c>
      <c r="D69" s="18">
        <v>100</v>
      </c>
      <c r="E69" s="10">
        <v>3227</v>
      </c>
      <c r="F69" s="9" t="s">
        <v>35</v>
      </c>
      <c r="G69" s="28" t="s">
        <v>14</v>
      </c>
    </row>
    <row r="70" spans="1:7" ht="27" customHeight="1" thickBot="1" x14ac:dyDescent="0.3">
      <c r="A70" s="22" t="s">
        <v>15</v>
      </c>
      <c r="B70" s="23"/>
      <c r="C70" s="24"/>
      <c r="D70" s="25">
        <f>SUM(D69:D69)</f>
        <v>100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102</v>
      </c>
      <c r="D71" s="18">
        <v>386.86</v>
      </c>
      <c r="E71" s="10">
        <v>3222</v>
      </c>
      <c r="F71" s="9" t="s">
        <v>103</v>
      </c>
      <c r="G71" s="28" t="s">
        <v>14</v>
      </c>
    </row>
    <row r="72" spans="1:7" ht="27" customHeight="1" thickBot="1" x14ac:dyDescent="0.3">
      <c r="A72" s="22" t="s">
        <v>15</v>
      </c>
      <c r="B72" s="23"/>
      <c r="C72" s="24"/>
      <c r="D72" s="25">
        <f>SUM(D71:D71)</f>
        <v>386.86</v>
      </c>
      <c r="E72" s="24"/>
      <c r="F72" s="26"/>
      <c r="G72" s="27"/>
    </row>
    <row r="73" spans="1:7" x14ac:dyDescent="0.25">
      <c r="A73" s="9" t="s">
        <v>104</v>
      </c>
      <c r="B73" s="14" t="s">
        <v>105</v>
      </c>
      <c r="C73" s="10" t="s">
        <v>106</v>
      </c>
      <c r="D73" s="18">
        <v>66.36</v>
      </c>
      <c r="E73" s="10">
        <v>3237</v>
      </c>
      <c r="F73" s="9" t="s">
        <v>107</v>
      </c>
      <c r="G73" s="28" t="s">
        <v>14</v>
      </c>
    </row>
    <row r="74" spans="1:7" ht="27" customHeight="1" thickBot="1" x14ac:dyDescent="0.3">
      <c r="A74" s="22" t="s">
        <v>15</v>
      </c>
      <c r="B74" s="23"/>
      <c r="C74" s="24"/>
      <c r="D74" s="25">
        <f>SUM(D73:D73)</f>
        <v>66.36</v>
      </c>
      <c r="E74" s="24"/>
      <c r="F74" s="26"/>
      <c r="G74" s="27"/>
    </row>
    <row r="75" spans="1:7" x14ac:dyDescent="0.25">
      <c r="A75" s="9" t="s">
        <v>108</v>
      </c>
      <c r="B75" s="14" t="s">
        <v>109</v>
      </c>
      <c r="C75" s="10" t="s">
        <v>41</v>
      </c>
      <c r="D75" s="18">
        <v>103.99</v>
      </c>
      <c r="E75" s="10">
        <v>3227</v>
      </c>
      <c r="F75" s="9" t="s">
        <v>35</v>
      </c>
      <c r="G75" s="28" t="s">
        <v>14</v>
      </c>
    </row>
    <row r="76" spans="1:7" ht="27" customHeight="1" thickBot="1" x14ac:dyDescent="0.3">
      <c r="A76" s="22" t="s">
        <v>15</v>
      </c>
      <c r="B76" s="23"/>
      <c r="C76" s="24"/>
      <c r="D76" s="25">
        <f>SUM(D75:D75)</f>
        <v>103.99</v>
      </c>
      <c r="E76" s="24"/>
      <c r="F76" s="26"/>
      <c r="G76" s="27"/>
    </row>
    <row r="77" spans="1:7" x14ac:dyDescent="0.25">
      <c r="A77" s="9" t="s">
        <v>110</v>
      </c>
      <c r="B77" s="14" t="s">
        <v>111</v>
      </c>
      <c r="C77" s="10" t="s">
        <v>112</v>
      </c>
      <c r="D77" s="18">
        <v>1350</v>
      </c>
      <c r="E77" s="10">
        <v>3211</v>
      </c>
      <c r="F77" s="9" t="s">
        <v>113</v>
      </c>
      <c r="G77" s="28" t="s">
        <v>14</v>
      </c>
    </row>
    <row r="78" spans="1:7" ht="27" customHeight="1" thickBot="1" x14ac:dyDescent="0.3">
      <c r="A78" s="22" t="s">
        <v>15</v>
      </c>
      <c r="B78" s="23"/>
      <c r="C78" s="24"/>
      <c r="D78" s="25">
        <f>SUM(D77:D77)</f>
        <v>1350</v>
      </c>
      <c r="E78" s="24"/>
      <c r="F78" s="26"/>
      <c r="G78" s="27"/>
    </row>
    <row r="79" spans="1:7" x14ac:dyDescent="0.25">
      <c r="A79" s="9" t="s">
        <v>114</v>
      </c>
      <c r="B79" s="14" t="s">
        <v>115</v>
      </c>
      <c r="C79" s="10" t="s">
        <v>23</v>
      </c>
      <c r="D79" s="18">
        <v>56.25</v>
      </c>
      <c r="E79" s="10">
        <v>3234</v>
      </c>
      <c r="F79" s="9" t="s">
        <v>44</v>
      </c>
      <c r="G79" s="28" t="s">
        <v>14</v>
      </c>
    </row>
    <row r="80" spans="1:7" ht="27" customHeight="1" thickBot="1" x14ac:dyDescent="0.3">
      <c r="A80" s="22" t="s">
        <v>15</v>
      </c>
      <c r="B80" s="23"/>
      <c r="C80" s="24"/>
      <c r="D80" s="25">
        <f>SUM(D79:D79)</f>
        <v>56.25</v>
      </c>
      <c r="E80" s="24"/>
      <c r="F80" s="26"/>
      <c r="G80" s="27"/>
    </row>
    <row r="81" spans="1:7" x14ac:dyDescent="0.25">
      <c r="A81" s="9" t="s">
        <v>116</v>
      </c>
      <c r="B81" s="14" t="s">
        <v>117</v>
      </c>
      <c r="C81" s="10" t="s">
        <v>38</v>
      </c>
      <c r="D81" s="18">
        <v>190.4</v>
      </c>
      <c r="E81" s="10">
        <v>3221</v>
      </c>
      <c r="F81" s="9" t="s">
        <v>57</v>
      </c>
      <c r="G81" s="28" t="s">
        <v>14</v>
      </c>
    </row>
    <row r="82" spans="1:7" ht="27" customHeight="1" thickBot="1" x14ac:dyDescent="0.3">
      <c r="A82" s="22" t="s">
        <v>15</v>
      </c>
      <c r="B82" s="23"/>
      <c r="C82" s="24"/>
      <c r="D82" s="25">
        <f>SUM(D81:D81)</f>
        <v>190.4</v>
      </c>
      <c r="E82" s="24"/>
      <c r="F82" s="26"/>
      <c r="G82" s="27"/>
    </row>
    <row r="83" spans="1:7" x14ac:dyDescent="0.25">
      <c r="A83" s="9" t="s">
        <v>118</v>
      </c>
      <c r="B83" s="14" t="s">
        <v>119</v>
      </c>
      <c r="C83" s="10" t="s">
        <v>38</v>
      </c>
      <c r="D83" s="18">
        <v>42.5</v>
      </c>
      <c r="E83" s="10">
        <v>3224</v>
      </c>
      <c r="F83" s="9" t="s">
        <v>27</v>
      </c>
      <c r="G83" s="28" t="s">
        <v>14</v>
      </c>
    </row>
    <row r="84" spans="1:7" x14ac:dyDescent="0.25">
      <c r="A84" s="9"/>
      <c r="B84" s="14"/>
      <c r="C84" s="10"/>
      <c r="D84" s="18">
        <v>96.25</v>
      </c>
      <c r="E84" s="10">
        <v>3238</v>
      </c>
      <c r="F84" s="9" t="s">
        <v>47</v>
      </c>
      <c r="G84" s="29" t="s">
        <v>14</v>
      </c>
    </row>
    <row r="85" spans="1:7" ht="27" customHeight="1" thickBot="1" x14ac:dyDescent="0.3">
      <c r="A85" s="22" t="s">
        <v>15</v>
      </c>
      <c r="B85" s="23"/>
      <c r="C85" s="24"/>
      <c r="D85" s="25">
        <f>SUM(D83:D84)</f>
        <v>138.75</v>
      </c>
      <c r="E85" s="24"/>
      <c r="F85" s="26"/>
      <c r="G85" s="27"/>
    </row>
    <row r="86" spans="1:7" x14ac:dyDescent="0.25">
      <c r="A86" s="9" t="s">
        <v>120</v>
      </c>
      <c r="B86" s="14" t="s">
        <v>121</v>
      </c>
      <c r="C86" s="10" t="s">
        <v>122</v>
      </c>
      <c r="D86" s="18">
        <v>20</v>
      </c>
      <c r="E86" s="10">
        <v>3213</v>
      </c>
      <c r="F86" s="9" t="s">
        <v>123</v>
      </c>
      <c r="G86" s="28" t="s">
        <v>14</v>
      </c>
    </row>
    <row r="87" spans="1:7" ht="27" customHeight="1" thickBot="1" x14ac:dyDescent="0.3">
      <c r="A87" s="22" t="s">
        <v>15</v>
      </c>
      <c r="B87" s="23"/>
      <c r="C87" s="24"/>
      <c r="D87" s="25">
        <f>SUM(D86:D86)</f>
        <v>20</v>
      </c>
      <c r="E87" s="24"/>
      <c r="F87" s="26"/>
      <c r="G87" s="27"/>
    </row>
    <row r="88" spans="1:7" ht="27" customHeight="1" x14ac:dyDescent="0.25">
      <c r="A88" s="9" t="s">
        <v>128</v>
      </c>
      <c r="B88" s="14">
        <v>17022837073</v>
      </c>
      <c r="C88" s="37" t="s">
        <v>99</v>
      </c>
      <c r="D88" s="40">
        <v>391.5</v>
      </c>
      <c r="E88" s="37">
        <v>32931</v>
      </c>
      <c r="F88" s="39" t="s">
        <v>24</v>
      </c>
      <c r="G88" s="29" t="s">
        <v>14</v>
      </c>
    </row>
    <row r="89" spans="1:7" ht="27" customHeight="1" thickBot="1" x14ac:dyDescent="0.3">
      <c r="A89" s="22"/>
      <c r="B89" s="23"/>
      <c r="C89" s="24"/>
      <c r="D89" s="25">
        <f>SUM(D88)</f>
        <v>391.5</v>
      </c>
      <c r="E89" s="24"/>
      <c r="F89" s="26"/>
      <c r="G89" s="27"/>
    </row>
    <row r="90" spans="1:7" ht="27" customHeight="1" x14ac:dyDescent="0.25">
      <c r="A90" s="41" t="s">
        <v>129</v>
      </c>
      <c r="B90" s="36" t="s">
        <v>130</v>
      </c>
      <c r="C90" s="37" t="s">
        <v>131</v>
      </c>
      <c r="D90" s="38">
        <v>375</v>
      </c>
      <c r="E90" s="37">
        <v>32355</v>
      </c>
      <c r="F90" s="39" t="s">
        <v>60</v>
      </c>
      <c r="G90" s="29" t="s">
        <v>14</v>
      </c>
    </row>
    <row r="91" spans="1:7" ht="27" customHeight="1" thickBot="1" x14ac:dyDescent="0.3">
      <c r="A91" s="22"/>
      <c r="B91" s="23"/>
      <c r="C91" s="24"/>
      <c r="D91" s="25">
        <f>SUM(D90)</f>
        <v>375</v>
      </c>
      <c r="E91" s="24"/>
      <c r="F91" s="26"/>
      <c r="G91" s="27"/>
    </row>
    <row r="92" spans="1:7" x14ac:dyDescent="0.25">
      <c r="A92" s="9" t="s">
        <v>124</v>
      </c>
      <c r="B92" s="36">
        <v>52869401719</v>
      </c>
      <c r="C92" s="10" t="s">
        <v>138</v>
      </c>
      <c r="D92" s="18">
        <v>47.5</v>
      </c>
      <c r="E92" s="10">
        <v>3234</v>
      </c>
      <c r="F92" s="9" t="s">
        <v>44</v>
      </c>
      <c r="G92" s="28" t="s">
        <v>14</v>
      </c>
    </row>
    <row r="93" spans="1:7" ht="27" customHeight="1" thickBot="1" x14ac:dyDescent="0.3">
      <c r="A93" s="22" t="s">
        <v>15</v>
      </c>
      <c r="B93" s="23"/>
      <c r="C93" s="24"/>
      <c r="D93" s="25">
        <f>SUM(D92:D92)</f>
        <v>47.5</v>
      </c>
      <c r="E93" s="24"/>
      <c r="F93" s="26"/>
      <c r="G93" s="27"/>
    </row>
    <row r="94" spans="1:7" x14ac:dyDescent="0.25">
      <c r="A94" s="9"/>
      <c r="B94" s="14"/>
      <c r="C94" s="10"/>
      <c r="D94" s="18">
        <f>1674.87+50.23+385.4+150321.78</f>
        <v>152432.28</v>
      </c>
      <c r="E94" s="10">
        <v>3111</v>
      </c>
      <c r="F94" s="9" t="s">
        <v>125</v>
      </c>
      <c r="G94" s="29" t="s">
        <v>14</v>
      </c>
    </row>
    <row r="95" spans="1:7" x14ac:dyDescent="0.25">
      <c r="A95" s="9"/>
      <c r="B95" s="14"/>
      <c r="C95" s="10"/>
      <c r="D95" s="18">
        <f>348.24+24902.41</f>
        <v>25250.65</v>
      </c>
      <c r="E95" s="10">
        <v>3162</v>
      </c>
      <c r="F95" s="9" t="s">
        <v>132</v>
      </c>
      <c r="G95" s="29" t="s">
        <v>14</v>
      </c>
    </row>
    <row r="96" spans="1:7" x14ac:dyDescent="0.25">
      <c r="A96" s="9"/>
      <c r="B96" s="14"/>
      <c r="C96" s="10"/>
      <c r="D96" s="18">
        <f>200+6500</f>
        <v>6700</v>
      </c>
      <c r="E96" s="10">
        <v>3171</v>
      </c>
      <c r="F96" s="9" t="s">
        <v>133</v>
      </c>
      <c r="G96" s="29" t="s">
        <v>14</v>
      </c>
    </row>
    <row r="97" spans="1:7" x14ac:dyDescent="0.25">
      <c r="A97" s="9"/>
      <c r="B97" s="14"/>
      <c r="C97" s="10"/>
      <c r="D97" s="18">
        <v>4427.46</v>
      </c>
      <c r="E97" s="10">
        <v>3211</v>
      </c>
      <c r="F97" s="9" t="s">
        <v>113</v>
      </c>
      <c r="G97" s="29" t="s">
        <v>14</v>
      </c>
    </row>
    <row r="98" spans="1:7" x14ac:dyDescent="0.25">
      <c r="A98" s="9"/>
      <c r="B98" s="14"/>
      <c r="C98" s="10"/>
      <c r="D98" s="18">
        <v>3060.18</v>
      </c>
      <c r="E98" s="10">
        <v>3212</v>
      </c>
      <c r="F98" s="9" t="s">
        <v>126</v>
      </c>
      <c r="G98" s="29" t="s">
        <v>14</v>
      </c>
    </row>
    <row r="99" spans="1:7" x14ac:dyDescent="0.25">
      <c r="A99" s="9"/>
      <c r="B99" s="14"/>
      <c r="C99" s="10"/>
      <c r="D99" s="18">
        <v>161.72999999999999</v>
      </c>
      <c r="E99" s="10">
        <v>3214</v>
      </c>
      <c r="F99" s="9" t="s">
        <v>134</v>
      </c>
      <c r="G99" s="29" t="s">
        <v>14</v>
      </c>
    </row>
    <row r="100" spans="1:7" x14ac:dyDescent="0.25">
      <c r="A100" s="9"/>
      <c r="B100" s="14"/>
      <c r="C100" s="10"/>
      <c r="D100" s="18">
        <v>388</v>
      </c>
      <c r="E100" s="10">
        <v>3295</v>
      </c>
      <c r="F100" s="9" t="s">
        <v>136</v>
      </c>
      <c r="G100" s="29" t="s">
        <v>14</v>
      </c>
    </row>
    <row r="101" spans="1:7" x14ac:dyDescent="0.25">
      <c r="A101" s="9"/>
      <c r="B101" s="14"/>
      <c r="C101" s="10"/>
      <c r="D101" s="18">
        <v>748.29</v>
      </c>
      <c r="E101" s="10">
        <v>3299</v>
      </c>
      <c r="F101" s="9" t="s">
        <v>13</v>
      </c>
      <c r="G101" s="29" t="s">
        <v>14</v>
      </c>
    </row>
    <row r="102" spans="1:7" x14ac:dyDescent="0.25">
      <c r="A102" s="9"/>
      <c r="B102" s="14"/>
      <c r="C102" s="10"/>
      <c r="D102" s="18">
        <v>524.79999999999995</v>
      </c>
      <c r="E102" s="10">
        <v>3721</v>
      </c>
      <c r="F102" s="9" t="s">
        <v>135</v>
      </c>
      <c r="G102" s="29" t="s">
        <v>14</v>
      </c>
    </row>
    <row r="103" spans="1:7" ht="21" customHeight="1" thickBot="1" x14ac:dyDescent="0.3">
      <c r="A103" s="22" t="s">
        <v>15</v>
      </c>
      <c r="B103" s="23"/>
      <c r="C103" s="24"/>
      <c r="D103" s="25">
        <f>SUM(D94:D102)</f>
        <v>193693.38999999998</v>
      </c>
      <c r="E103" s="24"/>
      <c r="F103" s="26"/>
      <c r="G103" s="27"/>
    </row>
    <row r="104" spans="1:7" ht="15.75" thickBot="1" x14ac:dyDescent="0.3">
      <c r="A104" s="30" t="s">
        <v>127</v>
      </c>
      <c r="B104" s="31"/>
      <c r="C104" s="32"/>
      <c r="D104" s="33">
        <f>SUM(D8,D10,D12,D14,D16,D18,D20,D22,D24,D26,D29,D31,D33,D35,D37,D39,D41,D43,D45,D47,D49,D51,D53,D55,D57,D60,D62,D64,D66,D68,D70,D72,D74,D76,D78,D80,D82,D85,D87,D93,D103+D89+D91)</f>
        <v>211612.44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42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43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scale="43" orientation="portrait" r:id="rId1"/>
  <colBreaks count="1" manualBreakCount="1">
    <brk id="6" max="10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2025-05-16T11:37:39Z</cp:lastPrinted>
  <dcterms:created xsi:type="dcterms:W3CDTF">2024-03-05T11:42:46Z</dcterms:created>
  <dcterms:modified xsi:type="dcterms:W3CDTF">2025-05-16T11:40:14Z</dcterms:modified>
</cp:coreProperties>
</file>