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432584DE-9A97-494D-A8F5-4B2E1B68072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17" i="1" l="1"/>
  <c r="D116" i="1"/>
  <c r="D115" i="1"/>
  <c r="D118" i="1"/>
  <c r="D123" i="1" l="1"/>
  <c r="D112" i="1"/>
  <c r="D114" i="1"/>
  <c r="D110" i="1"/>
  <c r="D108" i="1"/>
  <c r="D106" i="1"/>
  <c r="D104" i="1"/>
  <c r="D102" i="1"/>
  <c r="D99" i="1"/>
  <c r="D97" i="1"/>
  <c r="D95" i="1"/>
  <c r="D93" i="1"/>
  <c r="D91" i="1"/>
  <c r="D89" i="1"/>
  <c r="D87" i="1"/>
  <c r="D85" i="1"/>
  <c r="D83" i="1"/>
  <c r="D81" i="1"/>
  <c r="D79" i="1"/>
  <c r="D77" i="1"/>
  <c r="D75" i="1"/>
  <c r="D73" i="1"/>
  <c r="D71" i="1"/>
  <c r="D69" i="1"/>
  <c r="D67" i="1"/>
  <c r="D65" i="1"/>
  <c r="D62" i="1"/>
  <c r="D60" i="1"/>
  <c r="D57" i="1"/>
  <c r="D55" i="1"/>
  <c r="D53" i="1"/>
  <c r="D51" i="1"/>
  <c r="D49" i="1"/>
  <c r="D47" i="1"/>
  <c r="D45" i="1"/>
  <c r="D43" i="1"/>
  <c r="D41" i="1"/>
  <c r="D39" i="1"/>
  <c r="D37" i="1"/>
  <c r="D35" i="1"/>
  <c r="D30" i="1"/>
  <c r="D28" i="1"/>
  <c r="D26" i="1"/>
  <c r="D24" i="1"/>
  <c r="D22" i="1"/>
  <c r="D20" i="1"/>
  <c r="D18" i="1"/>
  <c r="D16" i="1"/>
  <c r="D14" i="1"/>
  <c r="D12" i="1"/>
  <c r="D10" i="1"/>
  <c r="D8" i="1"/>
  <c r="D124" i="1" l="1"/>
</calcChain>
</file>

<file path=xl/sharedStrings.xml><?xml version="1.0" encoding="utf-8"?>
<sst xmlns="http://schemas.openxmlformats.org/spreadsheetml/2006/main" count="344" uniqueCount="165">
  <si>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</si>
  <si>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</si>
  <si>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</si>
  <si>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</si>
  <si>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</si>
  <si>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</si>
  <si>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</si>
  <si>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</si>
  <si>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Isplata Sredstava Za Razdoblje: 01.12.2025 Do 31.12.2025</t>
  </si>
  <si>
    <t>EL TIM</t>
  </si>
  <si>
    <t>98683714125</t>
  </si>
  <si>
    <t xml:space="preserve">23 000 ZADAR                                      </t>
  </si>
  <si>
    <t xml:space="preserve">USLUGE TEKUĆEG I INVESTICIJSKOG ODRŽAVANJA                                                                                                            </t>
  </si>
  <si>
    <t xml:space="preserve">EKONOMSKO BIROTEHNIČKA I TRGOVAČKA ŠKOLA </t>
  </si>
  <si>
    <t>Ukupno:</t>
  </si>
  <si>
    <t>BLAIĆ d.o.o.</t>
  </si>
  <si>
    <t>95496741798</t>
  </si>
  <si>
    <t>23000 ZADAR</t>
  </si>
  <si>
    <t xml:space="preserve">MATERIJAL I SIROVINE                                                                                                                                  </t>
  </si>
  <si>
    <t>In Rebus d.o.o. za informatičke usluge, turistička agencija</t>
  </si>
  <si>
    <t>91591564577</t>
  </si>
  <si>
    <t>10000 Zagreb</t>
  </si>
  <si>
    <t xml:space="preserve">OSTALE USLUGE                                                                                                                                         </t>
  </si>
  <si>
    <t>VODOVOD</t>
  </si>
  <si>
    <t>89406825003</t>
  </si>
  <si>
    <t xml:space="preserve">23000 ZADAR                                      </t>
  </si>
  <si>
    <t xml:space="preserve">KOMUNALNE USLUGE                                                                                                                                      </t>
  </si>
  <si>
    <t>HRVATSKA POŠTA</t>
  </si>
  <si>
    <t>87311810356</t>
  </si>
  <si>
    <t xml:space="preserve">USLUGE TELEFONA, POŠTE I PRIJEVOZA                                                                                                                    </t>
  </si>
  <si>
    <t>FINA</t>
  </si>
  <si>
    <t>85821130368</t>
  </si>
  <si>
    <t xml:space="preserve">RAČUNALNE USLUGE                                                                                                                                      </t>
  </si>
  <si>
    <t>ČISTOĆA</t>
  </si>
  <si>
    <t>84923155727</t>
  </si>
  <si>
    <t xml:space="preserve">23000 ZADAR      </t>
  </si>
  <si>
    <t>BLISS, obrt za turizam i poslovno savjetovanje, vl. Kristijan Kotlar</t>
  </si>
  <si>
    <t>23000 Zadar</t>
  </si>
  <si>
    <t>OSTALA NEMATERIJALNA PROIZVEDENA IMOVINA</t>
  </si>
  <si>
    <t>LEXPERA d.o.o.</t>
  </si>
  <si>
    <t>79506290597</t>
  </si>
  <si>
    <t xml:space="preserve">10000 Zagreb </t>
  </si>
  <si>
    <t xml:space="preserve">UREDSKI MATERIJAL I OSTALI MATERIJALNI RASHODI                                                                                                        </t>
  </si>
  <si>
    <t>ZADAR TEHNIKA d.o.o.</t>
  </si>
  <si>
    <t>77750062239</t>
  </si>
  <si>
    <t xml:space="preserve">ZAKUPNINE I NAJAMNINE                                                                                                                                 </t>
  </si>
  <si>
    <t>SPECTRUM D.O.O.</t>
  </si>
  <si>
    <t>77704453919</t>
  </si>
  <si>
    <t xml:space="preserve">MATERIJAL I DIJELOVI ZA TEKUĆE I INVESTICIJSKO ODRŽAVANJE                                                                                             </t>
  </si>
  <si>
    <t>ALFA D.O.O.</t>
  </si>
  <si>
    <t>74080813970</t>
  </si>
  <si>
    <t>PEVEC D.O.O.</t>
  </si>
  <si>
    <t>73660371074</t>
  </si>
  <si>
    <t xml:space="preserve">Sesvete                                  </t>
  </si>
  <si>
    <t xml:space="preserve">OSTALI NESPOMENUTI RASHODI POSLOVANJA                                                                                                                 </t>
  </si>
  <si>
    <t>OPTIMUS LAB d.o.o.</t>
  </si>
  <si>
    <t>71981294715</t>
  </si>
  <si>
    <t>40000 ČAKOVEC</t>
  </si>
  <si>
    <t>HRT</t>
  </si>
  <si>
    <t>68419124305</t>
  </si>
  <si>
    <t>10000 ZAGREB</t>
  </si>
  <si>
    <t>FRIGO PROM d.o.o.</t>
  </si>
  <si>
    <t>68356462716</t>
  </si>
  <si>
    <t>ZADING</t>
  </si>
  <si>
    <t>66697874792</t>
  </si>
  <si>
    <t>Zadar</t>
  </si>
  <si>
    <t>HEP OPSKRBA d.o.o.</t>
  </si>
  <si>
    <t>63073332379</t>
  </si>
  <si>
    <t xml:space="preserve">ENERGIJA                                                                                                                                              </t>
  </si>
  <si>
    <t>BUTIĆ PRŠUTI d.o.o</t>
  </si>
  <si>
    <t>58800209833</t>
  </si>
  <si>
    <t>Škabrnja</t>
  </si>
  <si>
    <t xml:space="preserve">REPREZENTACIJA                                                                                                                                        </t>
  </si>
  <si>
    <t>OPTIMA - Zadar</t>
  </si>
  <si>
    <t>55994347120</t>
  </si>
  <si>
    <t>23000  Zadar</t>
  </si>
  <si>
    <t>ALBA 69 d.o.o.</t>
  </si>
  <si>
    <t>55610250666</t>
  </si>
  <si>
    <t>ENERGIS D.O.O.</t>
  </si>
  <si>
    <t>54263415245</t>
  </si>
  <si>
    <t>Osijek</t>
  </si>
  <si>
    <t xml:space="preserve">INTELEKTUALNE I OSOBNE USLUGE                                                                                                                         </t>
  </si>
  <si>
    <t>HRVATSKO STENOGRAFSKO DRU</t>
  </si>
  <si>
    <t>54242351145</t>
  </si>
  <si>
    <t xml:space="preserve">10 000 ZAGREB                                     </t>
  </si>
  <si>
    <t>PRINTSHOP d.o.o.</t>
  </si>
  <si>
    <t>53605605523</t>
  </si>
  <si>
    <t>ZADAR</t>
  </si>
  <si>
    <t>E STORE J.D.O.O. ZA TRGOVINU I USLUGE</t>
  </si>
  <si>
    <t>53097723816</t>
  </si>
  <si>
    <t xml:space="preserve">SLUŽBENA PUTOVANJA                                                                                                                                    </t>
  </si>
  <si>
    <t>CIKLON d.o.o.</t>
  </si>
  <si>
    <t>52869401719</t>
  </si>
  <si>
    <t>SUNSET OBRT</t>
  </si>
  <si>
    <t>49162133376</t>
  </si>
  <si>
    <t>23262 PAŠMAN</t>
  </si>
  <si>
    <t>Premium plus d.o.o</t>
  </si>
  <si>
    <t>47612356838</t>
  </si>
  <si>
    <t>DIZALO d.o.o.</t>
  </si>
  <si>
    <t>40517527210</t>
  </si>
  <si>
    <t>ŽIR komerc d.o.o</t>
  </si>
  <si>
    <t>38998363985</t>
  </si>
  <si>
    <t>ŠKOLSKA KNJIGA d.d.</t>
  </si>
  <si>
    <t>38967655335</t>
  </si>
  <si>
    <t>10 000 ZAGREB</t>
  </si>
  <si>
    <t>FIOLICA D.O.O.</t>
  </si>
  <si>
    <t>38858181139</t>
  </si>
  <si>
    <t>METRO CASH &amp; CARRY D.O.O.</t>
  </si>
  <si>
    <t>38016445738</t>
  </si>
  <si>
    <t>10090 ZAGREB-SUSEDGRAD</t>
  </si>
  <si>
    <t>ARTCOLOR, OBRT ZA SOBOSLIKARSKO-LIČILAČKE RADOVE VL. MARIJAN LJUTIĆ</t>
  </si>
  <si>
    <t>ADMINISTRATOR</t>
  </si>
  <si>
    <t>34658637472</t>
  </si>
  <si>
    <t>Krivodol</t>
  </si>
  <si>
    <t>DENARO</t>
  </si>
  <si>
    <t>31228035464</t>
  </si>
  <si>
    <t xml:space="preserve">ZADAR                                             </t>
  </si>
  <si>
    <t>ZAVOD ZA JAVNO ZDRAVSTVO ZADAR- SLUŽBA ZA ZDRAVSTVENU EKOLOGIJU I ZAŠTITU OKOLIŠA</t>
  </si>
  <si>
    <t>30765863795</t>
  </si>
  <si>
    <t>POREDAK d.o.o.</t>
  </si>
  <si>
    <t>29848171479</t>
  </si>
  <si>
    <t>A1 BUSINESS SOLUTIONS</t>
  </si>
  <si>
    <t>29524210204</t>
  </si>
  <si>
    <t>ZAGREB</t>
  </si>
  <si>
    <t>BRAČKOVIĆ USLUGE j.d.o.o.</t>
  </si>
  <si>
    <t>29412537344</t>
  </si>
  <si>
    <t>53291 NOVALJA</t>
  </si>
  <si>
    <t>Prijevoz Knežević d.o.o.</t>
  </si>
  <si>
    <t>28416091804</t>
  </si>
  <si>
    <t>53231 Plitvička Jezera</t>
  </si>
  <si>
    <t>MEDITERAN SECURITY d.o.o.</t>
  </si>
  <si>
    <t>25272825447</t>
  </si>
  <si>
    <t>Retailors Adria d.o.o.</t>
  </si>
  <si>
    <t>22291840435</t>
  </si>
  <si>
    <t>ATROX D.O.O.</t>
  </si>
  <si>
    <t>21925283274</t>
  </si>
  <si>
    <t>ADRIATICINFO d.o.o.</t>
  </si>
  <si>
    <t>18445912889</t>
  </si>
  <si>
    <t>KATARINA ZRINSKI</t>
  </si>
  <si>
    <t>13653700851</t>
  </si>
  <si>
    <t xml:space="preserve">VARAŽDIN                                          </t>
  </si>
  <si>
    <t>STOLARIJA GOOOD D.O.O.</t>
  </si>
  <si>
    <t>12196520068</t>
  </si>
  <si>
    <t>31000 OSIJEK</t>
  </si>
  <si>
    <t xml:space="preserve">DODATNA ULAGANJA NA GRAĐEVINSKIM OBJEKTIMA                                                                                                            </t>
  </si>
  <si>
    <t>OPĆA BOLNICA ZADAR</t>
  </si>
  <si>
    <t>11854878552</t>
  </si>
  <si>
    <t xml:space="preserve">ZDRAVSTVENE I VETERINARSKE USLUGE                                                                                                                     </t>
  </si>
  <si>
    <t>LORENA - CVEĆARNA Vl. Marica Pestić</t>
  </si>
  <si>
    <t>10384020588</t>
  </si>
  <si>
    <t>BIROTEHNIKA</t>
  </si>
  <si>
    <t/>
  </si>
  <si>
    <t xml:space="preserve">PLAĆE ZA REDOVAN RAD                                                                                                                                  </t>
  </si>
  <si>
    <t xml:space="preserve">NAKNADE ZA PRIJEVOZ, ZA RAD NA TERENU I ODVOJENI ŽIVOT                                                                                                </t>
  </si>
  <si>
    <t>Sveukupno:</t>
  </si>
  <si>
    <t>SPORT VISION D.O.O</t>
  </si>
  <si>
    <t>30098672140</t>
  </si>
  <si>
    <t>SLUŽBENA, RADNA I ZAŠTITNA ODJEĆA I OBUĆA</t>
  </si>
  <si>
    <t>OSTALI RASHODI ZA ZAPOSLENE</t>
  </si>
  <si>
    <t>DOPRINOSI ZA ZDRAVSTVENO OSIGURANJE</t>
  </si>
  <si>
    <t>OSTALE NAKNADE TROŠKOVA ZA ZAPOSLENE</t>
  </si>
  <si>
    <t>PRISTOJBE I NAKNADE</t>
  </si>
  <si>
    <t>EKONOMSKO BIROTEHNIČKA I TRGOVAČKA ŠKOLA 
A.G.MATOŠA 40
ZADAR
Tel: +385(1)023331022   Fax: +385(1)023331221
OIB: 04405149472
Mail: ekonomska@ebt-zadar.hr
IBAN: HR4424020061800013007</t>
  </si>
  <si>
    <t xml:space="preserve">Odgovorna Osoba: Zdenka Sršen-Juričević, dipl. oec
     </t>
  </si>
  <si>
    <t>KNJIGE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</si>
</sst>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  <xf numFmtId="0" fontId="0" fillId="0" borderId="0" xfId="0" applyAlignment="1">
      <alignment vertical="center"/>
    </xf>
    <xf numFmtId="0" fontId="0" fillId="0" borderId="4" xfId="0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82"/>
  <sheetViews>
    <sheetView tabSelected="1" topLeftCell="A118" zoomScaleNormal="100" workbookViewId="0">
      <selection activeCell="F104" sqref="F104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162</v>
      </c>
      <c r="F1" s="20" t="s">
        <v>163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8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9</v>
      </c>
      <c r="B7" s="14" t="s">
        <v>10</v>
      </c>
      <c r="C7" s="36" t="s">
        <v>11</v>
      </c>
      <c r="D7" s="18">
        <v>1222.55</v>
      </c>
      <c r="E7" s="10">
        <v>3232</v>
      </c>
      <c r="F7" s="9" t="s">
        <v>12</v>
      </c>
      <c r="G7" s="21" t="s">
        <v>13</v>
      </c>
    </row>
    <row r="8" spans="1:7" ht="27" customHeight="1" thickBot="1" x14ac:dyDescent="0.3">
      <c r="A8" s="22" t="s">
        <v>14</v>
      </c>
      <c r="B8" s="23"/>
      <c r="C8" s="37"/>
      <c r="D8" s="25">
        <f>SUM(D7:D7)</f>
        <v>1222.55</v>
      </c>
      <c r="E8" s="24"/>
      <c r="F8" s="26"/>
      <c r="G8" s="27"/>
    </row>
    <row r="9" spans="1:7" x14ac:dyDescent="0.25">
      <c r="A9" s="9" t="s">
        <v>15</v>
      </c>
      <c r="B9" s="14" t="s">
        <v>16</v>
      </c>
      <c r="C9" s="36" t="s">
        <v>17</v>
      </c>
      <c r="D9" s="18">
        <v>129.19999999999999</v>
      </c>
      <c r="E9" s="10">
        <v>3222</v>
      </c>
      <c r="F9" s="9" t="s">
        <v>18</v>
      </c>
      <c r="G9" s="28" t="s">
        <v>13</v>
      </c>
    </row>
    <row r="10" spans="1:7" ht="27" customHeight="1" thickBot="1" x14ac:dyDescent="0.3">
      <c r="A10" s="22" t="s">
        <v>14</v>
      </c>
      <c r="B10" s="23"/>
      <c r="C10" s="37"/>
      <c r="D10" s="25">
        <f>SUM(D9:D9)</f>
        <v>129.19999999999999</v>
      </c>
      <c r="E10" s="24"/>
      <c r="F10" s="26"/>
      <c r="G10" s="27"/>
    </row>
    <row r="11" spans="1:7" x14ac:dyDescent="0.25">
      <c r="A11" s="9" t="s">
        <v>19</v>
      </c>
      <c r="B11" s="14" t="s">
        <v>20</v>
      </c>
      <c r="C11" s="36" t="s">
        <v>21</v>
      </c>
      <c r="D11" s="18">
        <v>130.44999999999999</v>
      </c>
      <c r="E11" s="10">
        <v>3239</v>
      </c>
      <c r="F11" s="9" t="s">
        <v>22</v>
      </c>
      <c r="G11" s="28" t="s">
        <v>13</v>
      </c>
    </row>
    <row r="12" spans="1:7" ht="27" customHeight="1" thickBot="1" x14ac:dyDescent="0.3">
      <c r="A12" s="22" t="s">
        <v>14</v>
      </c>
      <c r="B12" s="23"/>
      <c r="C12" s="37"/>
      <c r="D12" s="25">
        <f>SUM(D11:D11)</f>
        <v>130.44999999999999</v>
      </c>
      <c r="E12" s="24"/>
      <c r="F12" s="26"/>
      <c r="G12" s="27"/>
    </row>
    <row r="13" spans="1:7" x14ac:dyDescent="0.25">
      <c r="A13" s="9" t="s">
        <v>23</v>
      </c>
      <c r="B13" s="14" t="s">
        <v>24</v>
      </c>
      <c r="C13" s="36" t="s">
        <v>25</v>
      </c>
      <c r="D13" s="18">
        <v>209.92</v>
      </c>
      <c r="E13" s="10">
        <v>3234</v>
      </c>
      <c r="F13" s="9" t="s">
        <v>26</v>
      </c>
      <c r="G13" s="28" t="s">
        <v>13</v>
      </c>
    </row>
    <row r="14" spans="1:7" ht="27" customHeight="1" thickBot="1" x14ac:dyDescent="0.3">
      <c r="A14" s="22" t="s">
        <v>14</v>
      </c>
      <c r="B14" s="23"/>
      <c r="C14" s="37"/>
      <c r="D14" s="25">
        <f>SUM(D13:D13)</f>
        <v>209.92</v>
      </c>
      <c r="E14" s="24"/>
      <c r="F14" s="26"/>
      <c r="G14" s="27"/>
    </row>
    <row r="15" spans="1:7" x14ac:dyDescent="0.25">
      <c r="A15" s="9" t="s">
        <v>27</v>
      </c>
      <c r="B15" s="14" t="s">
        <v>28</v>
      </c>
      <c r="C15" s="36" t="s">
        <v>17</v>
      </c>
      <c r="D15" s="18">
        <v>41.94</v>
      </c>
      <c r="E15" s="10">
        <v>3231</v>
      </c>
      <c r="F15" s="9" t="s">
        <v>29</v>
      </c>
      <c r="G15" s="28" t="s">
        <v>13</v>
      </c>
    </row>
    <row r="16" spans="1:7" ht="27" customHeight="1" thickBot="1" x14ac:dyDescent="0.3">
      <c r="A16" s="22" t="s">
        <v>14</v>
      </c>
      <c r="B16" s="23"/>
      <c r="C16" s="37"/>
      <c r="D16" s="25">
        <f>SUM(D15:D15)</f>
        <v>41.94</v>
      </c>
      <c r="E16" s="24"/>
      <c r="F16" s="26"/>
      <c r="G16" s="27"/>
    </row>
    <row r="17" spans="1:7" x14ac:dyDescent="0.25">
      <c r="A17" s="9" t="s">
        <v>30</v>
      </c>
      <c r="B17" s="14" t="s">
        <v>31</v>
      </c>
      <c r="C17" s="36" t="s">
        <v>25</v>
      </c>
      <c r="D17" s="18">
        <v>1.66</v>
      </c>
      <c r="E17" s="10">
        <v>3238</v>
      </c>
      <c r="F17" s="9" t="s">
        <v>32</v>
      </c>
      <c r="G17" s="28" t="s">
        <v>13</v>
      </c>
    </row>
    <row r="18" spans="1:7" ht="27" customHeight="1" thickBot="1" x14ac:dyDescent="0.3">
      <c r="A18" s="22" t="s">
        <v>14</v>
      </c>
      <c r="B18" s="23"/>
      <c r="C18" s="37"/>
      <c r="D18" s="25">
        <f>SUM(D17:D17)</f>
        <v>1.66</v>
      </c>
      <c r="E18" s="24"/>
      <c r="F18" s="26"/>
      <c r="G18" s="27"/>
    </row>
    <row r="19" spans="1:7" x14ac:dyDescent="0.25">
      <c r="A19" s="9" t="s">
        <v>33</v>
      </c>
      <c r="B19" s="14" t="s">
        <v>34</v>
      </c>
      <c r="C19" s="36" t="s">
        <v>35</v>
      </c>
      <c r="D19" s="18">
        <v>17.59</v>
      </c>
      <c r="E19" s="10">
        <v>3234</v>
      </c>
      <c r="F19" s="9" t="s">
        <v>26</v>
      </c>
      <c r="G19" s="28" t="s">
        <v>13</v>
      </c>
    </row>
    <row r="20" spans="1:7" ht="27" customHeight="1" thickBot="1" x14ac:dyDescent="0.3">
      <c r="A20" s="22" t="s">
        <v>14</v>
      </c>
      <c r="B20" s="23"/>
      <c r="C20" s="37"/>
      <c r="D20" s="25">
        <f>SUM(D19:D19)</f>
        <v>17.59</v>
      </c>
      <c r="E20" s="24"/>
      <c r="F20" s="26"/>
      <c r="G20" s="27"/>
    </row>
    <row r="21" spans="1:7" x14ac:dyDescent="0.25">
      <c r="A21" s="9" t="s">
        <v>36</v>
      </c>
      <c r="B21" s="14"/>
      <c r="C21" s="36" t="s">
        <v>37</v>
      </c>
      <c r="D21" s="18">
        <v>2600</v>
      </c>
      <c r="E21" s="10">
        <v>4264</v>
      </c>
      <c r="F21" s="9" t="s">
        <v>38</v>
      </c>
      <c r="G21" s="28" t="s">
        <v>13</v>
      </c>
    </row>
    <row r="22" spans="1:7" ht="27" customHeight="1" thickBot="1" x14ac:dyDescent="0.3">
      <c r="A22" s="22" t="s">
        <v>14</v>
      </c>
      <c r="B22" s="23"/>
      <c r="C22" s="37"/>
      <c r="D22" s="25">
        <f>SUM(D21:D21)</f>
        <v>2600</v>
      </c>
      <c r="E22" s="24"/>
      <c r="F22" s="26"/>
      <c r="G22" s="27"/>
    </row>
    <row r="23" spans="1:7" x14ac:dyDescent="0.25">
      <c r="A23" s="9" t="s">
        <v>39</v>
      </c>
      <c r="B23" s="14" t="s">
        <v>40</v>
      </c>
      <c r="C23" s="36" t="s">
        <v>41</v>
      </c>
      <c r="D23" s="18">
        <v>34.840000000000003</v>
      </c>
      <c r="E23" s="10">
        <v>3221</v>
      </c>
      <c r="F23" s="9" t="s">
        <v>42</v>
      </c>
      <c r="G23" s="28" t="s">
        <v>13</v>
      </c>
    </row>
    <row r="24" spans="1:7" ht="27" customHeight="1" thickBot="1" x14ac:dyDescent="0.3">
      <c r="A24" s="22" t="s">
        <v>14</v>
      </c>
      <c r="B24" s="23"/>
      <c r="C24" s="37"/>
      <c r="D24" s="25">
        <f>SUM(D23:D23)</f>
        <v>34.840000000000003</v>
      </c>
      <c r="E24" s="24"/>
      <c r="F24" s="26"/>
      <c r="G24" s="27"/>
    </row>
    <row r="25" spans="1:7" x14ac:dyDescent="0.25">
      <c r="A25" s="9" t="s">
        <v>43</v>
      </c>
      <c r="B25" s="14" t="s">
        <v>44</v>
      </c>
      <c r="C25" s="36" t="s">
        <v>17</v>
      </c>
      <c r="D25" s="18">
        <v>418.24</v>
      </c>
      <c r="E25" s="10">
        <v>3235</v>
      </c>
      <c r="F25" s="9" t="s">
        <v>45</v>
      </c>
      <c r="G25" s="28" t="s">
        <v>13</v>
      </c>
    </row>
    <row r="26" spans="1:7" ht="27" customHeight="1" thickBot="1" x14ac:dyDescent="0.3">
      <c r="A26" s="22" t="s">
        <v>14</v>
      </c>
      <c r="B26" s="23"/>
      <c r="C26" s="37"/>
      <c r="D26" s="25">
        <f>SUM(D25:D25)</f>
        <v>418.24</v>
      </c>
      <c r="E26" s="24"/>
      <c r="F26" s="26"/>
      <c r="G26" s="27"/>
    </row>
    <row r="27" spans="1:7" x14ac:dyDescent="0.25">
      <c r="A27" s="9" t="s">
        <v>46</v>
      </c>
      <c r="B27" s="14" t="s">
        <v>47</v>
      </c>
      <c r="C27" s="36" t="s">
        <v>11</v>
      </c>
      <c r="D27" s="18">
        <v>1568.35</v>
      </c>
      <c r="E27" s="10">
        <v>3224</v>
      </c>
      <c r="F27" s="9" t="s">
        <v>48</v>
      </c>
      <c r="G27" s="28" t="s">
        <v>13</v>
      </c>
    </row>
    <row r="28" spans="1:7" ht="27" customHeight="1" thickBot="1" x14ac:dyDescent="0.3">
      <c r="A28" s="22" t="s">
        <v>14</v>
      </c>
      <c r="B28" s="23"/>
      <c r="C28" s="37"/>
      <c r="D28" s="25">
        <f>SUM(D27:D27)</f>
        <v>1568.35</v>
      </c>
      <c r="E28" s="24"/>
      <c r="F28" s="26"/>
      <c r="G28" s="27"/>
    </row>
    <row r="29" spans="1:7" x14ac:dyDescent="0.25">
      <c r="A29" s="9" t="s">
        <v>49</v>
      </c>
      <c r="B29" s="14" t="s">
        <v>50</v>
      </c>
      <c r="C29" s="36" t="s">
        <v>11</v>
      </c>
      <c r="D29" s="18">
        <v>245.16</v>
      </c>
      <c r="E29" s="10">
        <v>3232</v>
      </c>
      <c r="F29" s="9" t="s">
        <v>12</v>
      </c>
      <c r="G29" s="28" t="s">
        <v>13</v>
      </c>
    </row>
    <row r="30" spans="1:7" ht="27" customHeight="1" thickBot="1" x14ac:dyDescent="0.3">
      <c r="A30" s="22" t="s">
        <v>14</v>
      </c>
      <c r="B30" s="23"/>
      <c r="C30" s="37"/>
      <c r="D30" s="25">
        <f>SUM(D29:D29)</f>
        <v>245.16</v>
      </c>
      <c r="E30" s="24"/>
      <c r="F30" s="26"/>
      <c r="G30" s="27"/>
    </row>
    <row r="31" spans="1:7" x14ac:dyDescent="0.25">
      <c r="A31" s="9" t="s">
        <v>51</v>
      </c>
      <c r="B31" s="14" t="s">
        <v>52</v>
      </c>
      <c r="C31" s="36" t="s">
        <v>53</v>
      </c>
      <c r="D31" s="18">
        <v>113.91</v>
      </c>
      <c r="E31" s="10">
        <v>3221</v>
      </c>
      <c r="F31" s="9" t="s">
        <v>42</v>
      </c>
      <c r="G31" s="28" t="s">
        <v>13</v>
      </c>
    </row>
    <row r="32" spans="1:7" x14ac:dyDescent="0.25">
      <c r="A32" s="9"/>
      <c r="B32" s="14"/>
      <c r="C32" s="36"/>
      <c r="D32" s="18">
        <v>59.75</v>
      </c>
      <c r="E32" s="10">
        <v>3222</v>
      </c>
      <c r="F32" s="9" t="s">
        <v>18</v>
      </c>
      <c r="G32" s="29" t="s">
        <v>13</v>
      </c>
    </row>
    <row r="33" spans="1:7" x14ac:dyDescent="0.25">
      <c r="A33" s="9"/>
      <c r="B33" s="14"/>
      <c r="C33" s="36"/>
      <c r="D33" s="18">
        <v>17.190000000000001</v>
      </c>
      <c r="E33" s="10">
        <v>3224</v>
      </c>
      <c r="F33" s="9" t="s">
        <v>48</v>
      </c>
      <c r="G33" s="29" t="s">
        <v>13</v>
      </c>
    </row>
    <row r="34" spans="1:7" x14ac:dyDescent="0.25">
      <c r="A34" s="9"/>
      <c r="B34" s="14"/>
      <c r="C34" s="36"/>
      <c r="D34" s="18">
        <v>415.8</v>
      </c>
      <c r="E34" s="10">
        <v>3299</v>
      </c>
      <c r="F34" s="9" t="s">
        <v>54</v>
      </c>
      <c r="G34" s="29" t="s">
        <v>13</v>
      </c>
    </row>
    <row r="35" spans="1:7" ht="27" customHeight="1" thickBot="1" x14ac:dyDescent="0.3">
      <c r="A35" s="22" t="s">
        <v>14</v>
      </c>
      <c r="B35" s="23"/>
      <c r="C35" s="37"/>
      <c r="D35" s="25">
        <f>SUM(D31:D34)</f>
        <v>606.65</v>
      </c>
      <c r="E35" s="24"/>
      <c r="F35" s="26"/>
      <c r="G35" s="27"/>
    </row>
    <row r="36" spans="1:7" x14ac:dyDescent="0.25">
      <c r="A36" s="9" t="s">
        <v>55</v>
      </c>
      <c r="B36" s="14" t="s">
        <v>56</v>
      </c>
      <c r="C36" s="36" t="s">
        <v>57</v>
      </c>
      <c r="D36" s="18">
        <v>98.75</v>
      </c>
      <c r="E36" s="10">
        <v>3238</v>
      </c>
      <c r="F36" s="9" t="s">
        <v>32</v>
      </c>
      <c r="G36" s="28" t="s">
        <v>13</v>
      </c>
    </row>
    <row r="37" spans="1:7" ht="27" customHeight="1" thickBot="1" x14ac:dyDescent="0.3">
      <c r="A37" s="22" t="s">
        <v>14</v>
      </c>
      <c r="B37" s="23"/>
      <c r="C37" s="37"/>
      <c r="D37" s="25">
        <f>SUM(D36:D36)</f>
        <v>98.75</v>
      </c>
      <c r="E37" s="24"/>
      <c r="F37" s="26"/>
      <c r="G37" s="27"/>
    </row>
    <row r="38" spans="1:7" x14ac:dyDescent="0.25">
      <c r="A38" s="9" t="s">
        <v>58</v>
      </c>
      <c r="B38" s="14" t="s">
        <v>59</v>
      </c>
      <c r="C38" s="36" t="s">
        <v>60</v>
      </c>
      <c r="D38" s="18">
        <v>21.24</v>
      </c>
      <c r="E38" s="10">
        <v>3295</v>
      </c>
      <c r="F38" s="9" t="s">
        <v>161</v>
      </c>
      <c r="G38" s="28" t="s">
        <v>13</v>
      </c>
    </row>
    <row r="39" spans="1:7" ht="27" customHeight="1" thickBot="1" x14ac:dyDescent="0.3">
      <c r="A39" s="22" t="s">
        <v>14</v>
      </c>
      <c r="B39" s="23"/>
      <c r="C39" s="37"/>
      <c r="D39" s="25">
        <f>SUM(D38:D38)</f>
        <v>21.24</v>
      </c>
      <c r="E39" s="24"/>
      <c r="F39" s="26"/>
      <c r="G39" s="27"/>
    </row>
    <row r="40" spans="1:7" x14ac:dyDescent="0.25">
      <c r="A40" s="9" t="s">
        <v>61</v>
      </c>
      <c r="B40" s="14" t="s">
        <v>62</v>
      </c>
      <c r="C40" s="36" t="s">
        <v>17</v>
      </c>
      <c r="D40" s="18">
        <v>3231.5</v>
      </c>
      <c r="E40" s="10">
        <v>3232</v>
      </c>
      <c r="F40" s="9" t="s">
        <v>12</v>
      </c>
      <c r="G40" s="28" t="s">
        <v>13</v>
      </c>
    </row>
    <row r="41" spans="1:7" ht="27" customHeight="1" thickBot="1" x14ac:dyDescent="0.3">
      <c r="A41" s="22" t="s">
        <v>14</v>
      </c>
      <c r="B41" s="23"/>
      <c r="C41" s="37"/>
      <c r="D41" s="25">
        <f>SUM(D40:D40)</f>
        <v>3231.5</v>
      </c>
      <c r="E41" s="24"/>
      <c r="F41" s="26"/>
      <c r="G41" s="27"/>
    </row>
    <row r="42" spans="1:7" x14ac:dyDescent="0.25">
      <c r="A42" s="9" t="s">
        <v>63</v>
      </c>
      <c r="B42" s="14" t="s">
        <v>64</v>
      </c>
      <c r="C42" s="36" t="s">
        <v>65</v>
      </c>
      <c r="D42" s="18">
        <v>99.53</v>
      </c>
      <c r="E42" s="10">
        <v>3238</v>
      </c>
      <c r="F42" s="9" t="s">
        <v>32</v>
      </c>
      <c r="G42" s="28" t="s">
        <v>13</v>
      </c>
    </row>
    <row r="43" spans="1:7" ht="27" customHeight="1" thickBot="1" x14ac:dyDescent="0.3">
      <c r="A43" s="22" t="s">
        <v>14</v>
      </c>
      <c r="B43" s="23"/>
      <c r="C43" s="37"/>
      <c r="D43" s="25">
        <f>SUM(D42:D42)</f>
        <v>99.53</v>
      </c>
      <c r="E43" s="24"/>
      <c r="F43" s="26"/>
      <c r="G43" s="27"/>
    </row>
    <row r="44" spans="1:7" x14ac:dyDescent="0.25">
      <c r="A44" s="9" t="s">
        <v>66</v>
      </c>
      <c r="B44" s="14" t="s">
        <v>67</v>
      </c>
      <c r="C44" s="36" t="s">
        <v>60</v>
      </c>
      <c r="D44" s="18">
        <v>5541.51</v>
      </c>
      <c r="E44" s="10">
        <v>3223</v>
      </c>
      <c r="F44" s="9" t="s">
        <v>68</v>
      </c>
      <c r="G44" s="28" t="s">
        <v>13</v>
      </c>
    </row>
    <row r="45" spans="1:7" ht="27" customHeight="1" thickBot="1" x14ac:dyDescent="0.3">
      <c r="A45" s="22" t="s">
        <v>14</v>
      </c>
      <c r="B45" s="23"/>
      <c r="C45" s="37"/>
      <c r="D45" s="25">
        <f>SUM(D44:D44)</f>
        <v>5541.51</v>
      </c>
      <c r="E45" s="24"/>
      <c r="F45" s="26"/>
      <c r="G45" s="27"/>
    </row>
    <row r="46" spans="1:7" x14ac:dyDescent="0.25">
      <c r="A46" s="9" t="s">
        <v>69</v>
      </c>
      <c r="B46" s="14" t="s">
        <v>70</v>
      </c>
      <c r="C46" s="36" t="s">
        <v>71</v>
      </c>
      <c r="D46" s="18">
        <v>650</v>
      </c>
      <c r="E46" s="10">
        <v>3293</v>
      </c>
      <c r="F46" s="9" t="s">
        <v>72</v>
      </c>
      <c r="G46" s="28" t="s">
        <v>13</v>
      </c>
    </row>
    <row r="47" spans="1:7" ht="27" customHeight="1" thickBot="1" x14ac:dyDescent="0.3">
      <c r="A47" s="22" t="s">
        <v>14</v>
      </c>
      <c r="B47" s="23"/>
      <c r="C47" s="37"/>
      <c r="D47" s="25">
        <f>SUM(D46:D46)</f>
        <v>650</v>
      </c>
      <c r="E47" s="24"/>
      <c r="F47" s="26"/>
      <c r="G47" s="27"/>
    </row>
    <row r="48" spans="1:7" x14ac:dyDescent="0.25">
      <c r="A48" s="9" t="s">
        <v>73</v>
      </c>
      <c r="B48" s="14" t="s">
        <v>74</v>
      </c>
      <c r="C48" s="36" t="s">
        <v>75</v>
      </c>
      <c r="D48" s="18">
        <v>6650</v>
      </c>
      <c r="E48" s="10">
        <v>4264</v>
      </c>
      <c r="F48" s="9" t="s">
        <v>38</v>
      </c>
      <c r="G48" s="28" t="s">
        <v>13</v>
      </c>
    </row>
    <row r="49" spans="1:7" ht="27" customHeight="1" thickBot="1" x14ac:dyDescent="0.3">
      <c r="A49" s="22" t="s">
        <v>14</v>
      </c>
      <c r="B49" s="23"/>
      <c r="C49" s="37"/>
      <c r="D49" s="25">
        <f>SUM(D48:D48)</f>
        <v>6650</v>
      </c>
      <c r="E49" s="24"/>
      <c r="F49" s="26"/>
      <c r="G49" s="27"/>
    </row>
    <row r="50" spans="1:7" x14ac:dyDescent="0.25">
      <c r="A50" s="9" t="s">
        <v>76</v>
      </c>
      <c r="B50" s="14" t="s">
        <v>77</v>
      </c>
      <c r="C50" s="36" t="s">
        <v>17</v>
      </c>
      <c r="D50" s="18">
        <v>306.27</v>
      </c>
      <c r="E50" s="10">
        <v>3222</v>
      </c>
      <c r="F50" s="9" t="s">
        <v>18</v>
      </c>
      <c r="G50" s="28" t="s">
        <v>13</v>
      </c>
    </row>
    <row r="51" spans="1:7" ht="27" customHeight="1" thickBot="1" x14ac:dyDescent="0.3">
      <c r="A51" s="22" t="s">
        <v>14</v>
      </c>
      <c r="B51" s="23"/>
      <c r="C51" s="37"/>
      <c r="D51" s="25">
        <f>SUM(D50:D50)</f>
        <v>306.27</v>
      </c>
      <c r="E51" s="24"/>
      <c r="F51" s="26"/>
      <c r="G51" s="27"/>
    </row>
    <row r="52" spans="1:7" x14ac:dyDescent="0.25">
      <c r="A52" s="9" t="s">
        <v>78</v>
      </c>
      <c r="B52" s="14" t="s">
        <v>79</v>
      </c>
      <c r="C52" s="36" t="s">
        <v>80</v>
      </c>
      <c r="D52" s="18">
        <v>1875</v>
      </c>
      <c r="E52" s="10">
        <v>3237</v>
      </c>
      <c r="F52" s="9" t="s">
        <v>81</v>
      </c>
      <c r="G52" s="28" t="s">
        <v>13</v>
      </c>
    </row>
    <row r="53" spans="1:7" ht="27" customHeight="1" thickBot="1" x14ac:dyDescent="0.3">
      <c r="A53" s="22" t="s">
        <v>14</v>
      </c>
      <c r="B53" s="23"/>
      <c r="C53" s="37"/>
      <c r="D53" s="25">
        <f>SUM(D52:D52)</f>
        <v>1875</v>
      </c>
      <c r="E53" s="24"/>
      <c r="F53" s="26"/>
      <c r="G53" s="27"/>
    </row>
    <row r="54" spans="1:7" x14ac:dyDescent="0.25">
      <c r="A54" s="9" t="s">
        <v>82</v>
      </c>
      <c r="B54" s="14" t="s">
        <v>83</v>
      </c>
      <c r="C54" s="36" t="s">
        <v>84</v>
      </c>
      <c r="D54" s="18">
        <v>38</v>
      </c>
      <c r="E54" s="10">
        <v>3299</v>
      </c>
      <c r="F54" s="9" t="s">
        <v>54</v>
      </c>
      <c r="G54" s="28" t="s">
        <v>13</v>
      </c>
    </row>
    <row r="55" spans="1:7" ht="27" customHeight="1" thickBot="1" x14ac:dyDescent="0.3">
      <c r="A55" s="22" t="s">
        <v>14</v>
      </c>
      <c r="B55" s="23"/>
      <c r="C55" s="37"/>
      <c r="D55" s="25">
        <f>SUM(D54:D54)</f>
        <v>38</v>
      </c>
      <c r="E55" s="24"/>
      <c r="F55" s="26"/>
      <c r="G55" s="27"/>
    </row>
    <row r="56" spans="1:7" x14ac:dyDescent="0.25">
      <c r="A56" s="9" t="s">
        <v>85</v>
      </c>
      <c r="B56" s="14" t="s">
        <v>86</v>
      </c>
      <c r="C56" s="36" t="s">
        <v>87</v>
      </c>
      <c r="D56" s="18">
        <v>9.6999999999999993</v>
      </c>
      <c r="E56" s="10">
        <v>3299</v>
      </c>
      <c r="F56" s="9" t="s">
        <v>54</v>
      </c>
      <c r="G56" s="28" t="s">
        <v>13</v>
      </c>
    </row>
    <row r="57" spans="1:7" ht="27" customHeight="1" thickBot="1" x14ac:dyDescent="0.3">
      <c r="A57" s="22" t="s">
        <v>14</v>
      </c>
      <c r="B57" s="23"/>
      <c r="C57" s="37"/>
      <c r="D57" s="25">
        <f>SUM(D56:D56)</f>
        <v>9.6999999999999993</v>
      </c>
      <c r="E57" s="24"/>
      <c r="F57" s="26"/>
      <c r="G57" s="27"/>
    </row>
    <row r="58" spans="1:7" x14ac:dyDescent="0.25">
      <c r="A58" s="9" t="s">
        <v>88</v>
      </c>
      <c r="B58" s="14" t="s">
        <v>89</v>
      </c>
      <c r="C58" s="36" t="s">
        <v>17</v>
      </c>
      <c r="D58" s="18">
        <v>660.53</v>
      </c>
      <c r="E58" s="10">
        <v>3211</v>
      </c>
      <c r="F58" s="9" t="s">
        <v>90</v>
      </c>
      <c r="G58" s="28" t="s">
        <v>13</v>
      </c>
    </row>
    <row r="59" spans="1:7" x14ac:dyDescent="0.25">
      <c r="A59" s="9"/>
      <c r="B59" s="14"/>
      <c r="C59" s="36"/>
      <c r="D59" s="18">
        <v>1194.6300000000001</v>
      </c>
      <c r="E59" s="10">
        <v>3221</v>
      </c>
      <c r="F59" s="9" t="s">
        <v>42</v>
      </c>
      <c r="G59" s="29" t="s">
        <v>13</v>
      </c>
    </row>
    <row r="60" spans="1:7" ht="27" customHeight="1" thickBot="1" x14ac:dyDescent="0.3">
      <c r="A60" s="22" t="s">
        <v>14</v>
      </c>
      <c r="B60" s="23"/>
      <c r="C60" s="37"/>
      <c r="D60" s="25">
        <f>SUM(D58:D59)</f>
        <v>1855.16</v>
      </c>
      <c r="E60" s="24"/>
      <c r="F60" s="26"/>
      <c r="G60" s="27"/>
    </row>
    <row r="61" spans="1:7" x14ac:dyDescent="0.25">
      <c r="A61" s="9" t="s">
        <v>91</v>
      </c>
      <c r="B61" s="14" t="s">
        <v>92</v>
      </c>
      <c r="C61" s="36" t="s">
        <v>37</v>
      </c>
      <c r="D61" s="18">
        <v>1075</v>
      </c>
      <c r="E61" s="10">
        <v>4264</v>
      </c>
      <c r="F61" s="9" t="s">
        <v>38</v>
      </c>
      <c r="G61" s="28" t="s">
        <v>13</v>
      </c>
    </row>
    <row r="62" spans="1:7" ht="27" customHeight="1" thickBot="1" x14ac:dyDescent="0.3">
      <c r="A62" s="22" t="s">
        <v>14</v>
      </c>
      <c r="B62" s="23"/>
      <c r="C62" s="37"/>
      <c r="D62" s="25">
        <f>SUM(D61:D61)</f>
        <v>1075</v>
      </c>
      <c r="E62" s="24"/>
      <c r="F62" s="26"/>
      <c r="G62" s="27"/>
    </row>
    <row r="63" spans="1:7" x14ac:dyDescent="0.25">
      <c r="A63" s="9" t="s">
        <v>93</v>
      </c>
      <c r="B63" s="14" t="s">
        <v>94</v>
      </c>
      <c r="C63" s="36" t="s">
        <v>95</v>
      </c>
      <c r="D63" s="18">
        <v>1000</v>
      </c>
      <c r="E63" s="10">
        <v>3235</v>
      </c>
      <c r="F63" s="9" t="s">
        <v>45</v>
      </c>
      <c r="G63" s="28" t="s">
        <v>13</v>
      </c>
    </row>
    <row r="64" spans="1:7" x14ac:dyDescent="0.25">
      <c r="A64" s="9"/>
      <c r="B64" s="14"/>
      <c r="C64" s="36"/>
      <c r="D64" s="18">
        <v>3015</v>
      </c>
      <c r="E64" s="10">
        <v>3299</v>
      </c>
      <c r="F64" s="9" t="s">
        <v>54</v>
      </c>
      <c r="G64" s="29" t="s">
        <v>13</v>
      </c>
    </row>
    <row r="65" spans="1:7" ht="27" customHeight="1" thickBot="1" x14ac:dyDescent="0.3">
      <c r="A65" s="22" t="s">
        <v>14</v>
      </c>
      <c r="B65" s="23"/>
      <c r="C65" s="37"/>
      <c r="D65" s="25">
        <f>SUM(D63:D64)</f>
        <v>4015</v>
      </c>
      <c r="E65" s="24"/>
      <c r="F65" s="26"/>
      <c r="G65" s="27"/>
    </row>
    <row r="66" spans="1:7" x14ac:dyDescent="0.25">
      <c r="A66" s="9" t="s">
        <v>96</v>
      </c>
      <c r="B66" s="14" t="s">
        <v>97</v>
      </c>
      <c r="C66" s="36" t="s">
        <v>65</v>
      </c>
      <c r="D66" s="18">
        <v>1028.44</v>
      </c>
      <c r="E66" s="10">
        <v>3221</v>
      </c>
      <c r="F66" s="9" t="s">
        <v>42</v>
      </c>
      <c r="G66" s="28" t="s">
        <v>13</v>
      </c>
    </row>
    <row r="67" spans="1:7" ht="27" customHeight="1" thickBot="1" x14ac:dyDescent="0.3">
      <c r="A67" s="22" t="s">
        <v>14</v>
      </c>
      <c r="B67" s="23"/>
      <c r="C67" s="37"/>
      <c r="D67" s="25">
        <f>SUM(D66:D66)</f>
        <v>1028.44</v>
      </c>
      <c r="E67" s="24"/>
      <c r="F67" s="26"/>
      <c r="G67" s="27"/>
    </row>
    <row r="68" spans="1:7" x14ac:dyDescent="0.25">
      <c r="A68" s="9" t="s">
        <v>98</v>
      </c>
      <c r="B68" s="14" t="s">
        <v>99</v>
      </c>
      <c r="C68" s="36" t="s">
        <v>17</v>
      </c>
      <c r="D68" s="18">
        <v>56.25</v>
      </c>
      <c r="E68" s="10">
        <v>3232</v>
      </c>
      <c r="F68" s="9" t="s">
        <v>12</v>
      </c>
      <c r="G68" s="28" t="s">
        <v>13</v>
      </c>
    </row>
    <row r="69" spans="1:7" ht="27" customHeight="1" thickBot="1" x14ac:dyDescent="0.3">
      <c r="A69" s="22" t="s">
        <v>14</v>
      </c>
      <c r="B69" s="23"/>
      <c r="C69" s="37"/>
      <c r="D69" s="25">
        <f>SUM(D68:D68)</f>
        <v>56.25</v>
      </c>
      <c r="E69" s="24"/>
      <c r="F69" s="26"/>
      <c r="G69" s="27"/>
    </row>
    <row r="70" spans="1:7" x14ac:dyDescent="0.25">
      <c r="A70" s="9" t="s">
        <v>100</v>
      </c>
      <c r="B70" s="14" t="s">
        <v>101</v>
      </c>
      <c r="C70" s="36" t="s">
        <v>65</v>
      </c>
      <c r="D70" s="18">
        <v>2529.61</v>
      </c>
      <c r="E70" s="10">
        <v>3232</v>
      </c>
      <c r="F70" s="9" t="s">
        <v>12</v>
      </c>
      <c r="G70" s="28" t="s">
        <v>13</v>
      </c>
    </row>
    <row r="71" spans="1:7" ht="27" customHeight="1" thickBot="1" x14ac:dyDescent="0.3">
      <c r="A71" s="22" t="s">
        <v>14</v>
      </c>
      <c r="B71" s="23"/>
      <c r="C71" s="37"/>
      <c r="D71" s="25">
        <f>SUM(D70:D70)</f>
        <v>2529.61</v>
      </c>
      <c r="E71" s="24"/>
      <c r="F71" s="26"/>
      <c r="G71" s="27"/>
    </row>
    <row r="72" spans="1:7" x14ac:dyDescent="0.25">
      <c r="A72" s="9" t="s">
        <v>102</v>
      </c>
      <c r="B72" s="14" t="s">
        <v>103</v>
      </c>
      <c r="C72" s="36" t="s">
        <v>104</v>
      </c>
      <c r="D72" s="18">
        <v>463.95</v>
      </c>
      <c r="E72" s="10">
        <v>4241</v>
      </c>
      <c r="F72" s="9" t="s">
        <v>164</v>
      </c>
      <c r="G72" s="28" t="s">
        <v>13</v>
      </c>
    </row>
    <row r="73" spans="1:7" ht="27" customHeight="1" thickBot="1" x14ac:dyDescent="0.3">
      <c r="A73" s="22" t="s">
        <v>14</v>
      </c>
      <c r="B73" s="23"/>
      <c r="C73" s="37"/>
      <c r="D73" s="25">
        <f>SUM(D72:D72)</f>
        <v>463.95</v>
      </c>
      <c r="E73" s="24"/>
      <c r="F73" s="26"/>
      <c r="G73" s="27"/>
    </row>
    <row r="74" spans="1:7" x14ac:dyDescent="0.25">
      <c r="A74" s="9" t="s">
        <v>105</v>
      </c>
      <c r="B74" s="14" t="s">
        <v>106</v>
      </c>
      <c r="C74" s="36" t="s">
        <v>17</v>
      </c>
      <c r="D74" s="18">
        <v>686</v>
      </c>
      <c r="E74" s="10">
        <v>3299</v>
      </c>
      <c r="F74" s="9" t="s">
        <v>54</v>
      </c>
      <c r="G74" s="28" t="s">
        <v>13</v>
      </c>
    </row>
    <row r="75" spans="1:7" ht="27" customHeight="1" thickBot="1" x14ac:dyDescent="0.3">
      <c r="A75" s="22" t="s">
        <v>14</v>
      </c>
      <c r="B75" s="23"/>
      <c r="C75" s="37"/>
      <c r="D75" s="25">
        <f>SUM(D74:D74)</f>
        <v>686</v>
      </c>
      <c r="E75" s="24"/>
      <c r="F75" s="26"/>
      <c r="G75" s="27"/>
    </row>
    <row r="76" spans="1:7" x14ac:dyDescent="0.25">
      <c r="A76" s="9" t="s">
        <v>107</v>
      </c>
      <c r="B76" s="14" t="s">
        <v>108</v>
      </c>
      <c r="C76" s="36" t="s">
        <v>109</v>
      </c>
      <c r="D76" s="18">
        <v>186.8</v>
      </c>
      <c r="E76" s="10">
        <v>3293</v>
      </c>
      <c r="F76" s="9" t="s">
        <v>72</v>
      </c>
      <c r="G76" s="28" t="s">
        <v>13</v>
      </c>
    </row>
    <row r="77" spans="1:7" ht="27" customHeight="1" thickBot="1" x14ac:dyDescent="0.3">
      <c r="A77" s="22" t="s">
        <v>14</v>
      </c>
      <c r="B77" s="23"/>
      <c r="C77" s="37"/>
      <c r="D77" s="25">
        <f>SUM(D76:D76)</f>
        <v>186.8</v>
      </c>
      <c r="E77" s="24"/>
      <c r="F77" s="26"/>
      <c r="G77" s="27"/>
    </row>
    <row r="78" spans="1:7" x14ac:dyDescent="0.25">
      <c r="A78" s="9" t="s">
        <v>110</v>
      </c>
      <c r="B78" s="14"/>
      <c r="C78" s="36" t="s">
        <v>17</v>
      </c>
      <c r="D78" s="18">
        <v>396</v>
      </c>
      <c r="E78" s="10">
        <v>3232</v>
      </c>
      <c r="F78" s="9" t="s">
        <v>12</v>
      </c>
      <c r="G78" s="28" t="s">
        <v>13</v>
      </c>
    </row>
    <row r="79" spans="1:7" ht="27" customHeight="1" thickBot="1" x14ac:dyDescent="0.3">
      <c r="A79" s="22" t="s">
        <v>14</v>
      </c>
      <c r="B79" s="23"/>
      <c r="C79" s="37"/>
      <c r="D79" s="25">
        <f>SUM(D78:D78)</f>
        <v>396</v>
      </c>
      <c r="E79" s="24"/>
      <c r="F79" s="26"/>
      <c r="G79" s="27"/>
    </row>
    <row r="80" spans="1:7" x14ac:dyDescent="0.25">
      <c r="A80" s="9" t="s">
        <v>111</v>
      </c>
      <c r="B80" s="14" t="s">
        <v>112</v>
      </c>
      <c r="C80" s="36" t="s">
        <v>113</v>
      </c>
      <c r="D80" s="18">
        <v>132.72</v>
      </c>
      <c r="E80" s="10">
        <v>3237</v>
      </c>
      <c r="F80" s="9" t="s">
        <v>81</v>
      </c>
      <c r="G80" s="28" t="s">
        <v>13</v>
      </c>
    </row>
    <row r="81" spans="1:7" ht="27" customHeight="1" thickBot="1" x14ac:dyDescent="0.3">
      <c r="A81" s="22" t="s">
        <v>14</v>
      </c>
      <c r="B81" s="23"/>
      <c r="C81" s="37"/>
      <c r="D81" s="25">
        <f>SUM(D80:D80)</f>
        <v>132.72</v>
      </c>
      <c r="E81" s="24"/>
      <c r="F81" s="26"/>
      <c r="G81" s="27"/>
    </row>
    <row r="82" spans="1:7" x14ac:dyDescent="0.25">
      <c r="A82" s="9" t="s">
        <v>114</v>
      </c>
      <c r="B82" s="14" t="s">
        <v>115</v>
      </c>
      <c r="C82" s="36" t="s">
        <v>116</v>
      </c>
      <c r="D82" s="18">
        <v>60</v>
      </c>
      <c r="E82" s="10">
        <v>3299</v>
      </c>
      <c r="F82" s="9" t="s">
        <v>54</v>
      </c>
      <c r="G82" s="28" t="s">
        <v>13</v>
      </c>
    </row>
    <row r="83" spans="1:7" ht="27" customHeight="1" thickBot="1" x14ac:dyDescent="0.3">
      <c r="A83" s="22" t="s">
        <v>14</v>
      </c>
      <c r="B83" s="23"/>
      <c r="C83" s="37"/>
      <c r="D83" s="25">
        <f>SUM(D82:D82)</f>
        <v>60</v>
      </c>
      <c r="E83" s="24"/>
      <c r="F83" s="26"/>
      <c r="G83" s="27"/>
    </row>
    <row r="84" spans="1:7" x14ac:dyDescent="0.25">
      <c r="A84" s="9" t="s">
        <v>117</v>
      </c>
      <c r="B84" s="14" t="s">
        <v>118</v>
      </c>
      <c r="C84" s="36" t="s">
        <v>37</v>
      </c>
      <c r="D84" s="18">
        <v>287.5</v>
      </c>
      <c r="E84" s="10">
        <v>3234</v>
      </c>
      <c r="F84" s="9" t="s">
        <v>26</v>
      </c>
      <c r="G84" s="28" t="s">
        <v>13</v>
      </c>
    </row>
    <row r="85" spans="1:7" ht="27" customHeight="1" thickBot="1" x14ac:dyDescent="0.3">
      <c r="A85" s="22" t="s">
        <v>14</v>
      </c>
      <c r="B85" s="23"/>
      <c r="C85" s="37"/>
      <c r="D85" s="25">
        <f>SUM(D84:D84)</f>
        <v>287.5</v>
      </c>
      <c r="E85" s="24"/>
      <c r="F85" s="26"/>
      <c r="G85" s="27"/>
    </row>
    <row r="86" spans="1:7" x14ac:dyDescent="0.25">
      <c r="A86" s="9" t="s">
        <v>119</v>
      </c>
      <c r="B86" s="14" t="s">
        <v>120</v>
      </c>
      <c r="C86" s="36" t="s">
        <v>65</v>
      </c>
      <c r="D86" s="18">
        <v>122.5</v>
      </c>
      <c r="E86" s="10">
        <v>3234</v>
      </c>
      <c r="F86" s="9" t="s">
        <v>26</v>
      </c>
      <c r="G86" s="28" t="s">
        <v>13</v>
      </c>
    </row>
    <row r="87" spans="1:7" ht="27" customHeight="1" thickBot="1" x14ac:dyDescent="0.3">
      <c r="A87" s="22" t="s">
        <v>14</v>
      </c>
      <c r="B87" s="23"/>
      <c r="C87" s="37"/>
      <c r="D87" s="25">
        <f>SUM(D86:D86)</f>
        <v>122.5</v>
      </c>
      <c r="E87" s="24"/>
      <c r="F87" s="26"/>
      <c r="G87" s="27"/>
    </row>
    <row r="88" spans="1:7" x14ac:dyDescent="0.25">
      <c r="A88" s="9" t="s">
        <v>121</v>
      </c>
      <c r="B88" s="14" t="s">
        <v>122</v>
      </c>
      <c r="C88" s="36" t="s">
        <v>123</v>
      </c>
      <c r="D88" s="18">
        <v>244.63</v>
      </c>
      <c r="E88" s="10">
        <v>3231</v>
      </c>
      <c r="F88" s="9" t="s">
        <v>29</v>
      </c>
      <c r="G88" s="28" t="s">
        <v>13</v>
      </c>
    </row>
    <row r="89" spans="1:7" ht="27" customHeight="1" thickBot="1" x14ac:dyDescent="0.3">
      <c r="A89" s="22" t="s">
        <v>14</v>
      </c>
      <c r="B89" s="23"/>
      <c r="C89" s="37"/>
      <c r="D89" s="25">
        <f>SUM(D88:D88)</f>
        <v>244.63</v>
      </c>
      <c r="E89" s="24"/>
      <c r="F89" s="26"/>
      <c r="G89" s="27"/>
    </row>
    <row r="90" spans="1:7" x14ac:dyDescent="0.25">
      <c r="A90" s="9" t="s">
        <v>124</v>
      </c>
      <c r="B90" s="14" t="s">
        <v>125</v>
      </c>
      <c r="C90" s="36" t="s">
        <v>126</v>
      </c>
      <c r="D90" s="18">
        <v>2100</v>
      </c>
      <c r="E90" s="10">
        <v>3237</v>
      </c>
      <c r="F90" s="9" t="s">
        <v>81</v>
      </c>
      <c r="G90" s="28" t="s">
        <v>13</v>
      </c>
    </row>
    <row r="91" spans="1:7" ht="27" customHeight="1" thickBot="1" x14ac:dyDescent="0.3">
      <c r="A91" s="22" t="s">
        <v>14</v>
      </c>
      <c r="B91" s="23"/>
      <c r="C91" s="37"/>
      <c r="D91" s="25">
        <f>SUM(D90:D90)</f>
        <v>2100</v>
      </c>
      <c r="E91" s="24"/>
      <c r="F91" s="26"/>
      <c r="G91" s="27"/>
    </row>
    <row r="92" spans="1:7" x14ac:dyDescent="0.25">
      <c r="A92" s="9" t="s">
        <v>127</v>
      </c>
      <c r="B92" s="14" t="s">
        <v>128</v>
      </c>
      <c r="C92" s="36" t="s">
        <v>129</v>
      </c>
      <c r="D92" s="18">
        <v>1000</v>
      </c>
      <c r="E92" s="10">
        <v>3299</v>
      </c>
      <c r="F92" s="9" t="s">
        <v>54</v>
      </c>
      <c r="G92" s="28" t="s">
        <v>13</v>
      </c>
    </row>
    <row r="93" spans="1:7" ht="27" customHeight="1" thickBot="1" x14ac:dyDescent="0.3">
      <c r="A93" s="22" t="s">
        <v>14</v>
      </c>
      <c r="B93" s="23"/>
      <c r="C93" s="37"/>
      <c r="D93" s="25">
        <f>SUM(D92:D92)</f>
        <v>1000</v>
      </c>
      <c r="E93" s="24"/>
      <c r="F93" s="26"/>
      <c r="G93" s="27"/>
    </row>
    <row r="94" spans="1:7" x14ac:dyDescent="0.25">
      <c r="A94" s="9" t="s">
        <v>130</v>
      </c>
      <c r="B94" s="14" t="s">
        <v>131</v>
      </c>
      <c r="C94" s="36" t="s">
        <v>17</v>
      </c>
      <c r="D94" s="18">
        <v>112.5</v>
      </c>
      <c r="E94" s="10">
        <v>3234</v>
      </c>
      <c r="F94" s="9" t="s">
        <v>26</v>
      </c>
      <c r="G94" s="28" t="s">
        <v>13</v>
      </c>
    </row>
    <row r="95" spans="1:7" ht="27" customHeight="1" thickBot="1" x14ac:dyDescent="0.3">
      <c r="A95" s="22" t="s">
        <v>14</v>
      </c>
      <c r="B95" s="23"/>
      <c r="C95" s="37"/>
      <c r="D95" s="25">
        <f>SUM(D94:D94)</f>
        <v>112.5</v>
      </c>
      <c r="E95" s="24"/>
      <c r="F95" s="26"/>
      <c r="G95" s="27"/>
    </row>
    <row r="96" spans="1:7" x14ac:dyDescent="0.25">
      <c r="A96" s="9" t="s">
        <v>132</v>
      </c>
      <c r="B96" s="14" t="s">
        <v>133</v>
      </c>
      <c r="C96" s="36" t="s">
        <v>21</v>
      </c>
      <c r="D96" s="18">
        <v>119.98</v>
      </c>
      <c r="E96" s="10">
        <v>3227</v>
      </c>
      <c r="F96" s="9" t="s">
        <v>157</v>
      </c>
      <c r="G96" s="28" t="s">
        <v>13</v>
      </c>
    </row>
    <row r="97" spans="1:7" ht="27" customHeight="1" thickBot="1" x14ac:dyDescent="0.3">
      <c r="A97" s="22" t="s">
        <v>14</v>
      </c>
      <c r="B97" s="23"/>
      <c r="C97" s="37"/>
      <c r="D97" s="25">
        <f>SUM(D96:D96)</f>
        <v>119.98</v>
      </c>
      <c r="E97" s="24"/>
      <c r="F97" s="26"/>
      <c r="G97" s="27"/>
    </row>
    <row r="98" spans="1:7" x14ac:dyDescent="0.25">
      <c r="A98" s="9" t="s">
        <v>134</v>
      </c>
      <c r="B98" s="14" t="s">
        <v>135</v>
      </c>
      <c r="C98" s="36" t="s">
        <v>17</v>
      </c>
      <c r="D98" s="18">
        <v>524.53</v>
      </c>
      <c r="E98" s="10">
        <v>3293</v>
      </c>
      <c r="F98" s="9" t="s">
        <v>72</v>
      </c>
      <c r="G98" s="28" t="s">
        <v>13</v>
      </c>
    </row>
    <row r="99" spans="1:7" ht="27" customHeight="1" thickBot="1" x14ac:dyDescent="0.3">
      <c r="A99" s="22" t="s">
        <v>14</v>
      </c>
      <c r="B99" s="23"/>
      <c r="C99" s="37"/>
      <c r="D99" s="25">
        <f>SUM(D98:D98)</f>
        <v>524.53</v>
      </c>
      <c r="E99" s="24"/>
      <c r="F99" s="26"/>
      <c r="G99" s="27"/>
    </row>
    <row r="100" spans="1:7" x14ac:dyDescent="0.25">
      <c r="A100" s="9" t="s">
        <v>136</v>
      </c>
      <c r="B100" s="14" t="s">
        <v>137</v>
      </c>
      <c r="C100" s="36" t="s">
        <v>87</v>
      </c>
      <c r="D100" s="18">
        <v>117</v>
      </c>
      <c r="E100" s="10">
        <v>3221</v>
      </c>
      <c r="F100" s="9" t="s">
        <v>42</v>
      </c>
      <c r="G100" s="28" t="s">
        <v>13</v>
      </c>
    </row>
    <row r="101" spans="1:7" x14ac:dyDescent="0.25">
      <c r="A101" s="9"/>
      <c r="B101" s="14"/>
      <c r="C101" s="36"/>
      <c r="D101" s="18">
        <v>2093.75</v>
      </c>
      <c r="E101" s="10">
        <v>3238</v>
      </c>
      <c r="F101" s="9" t="s">
        <v>32</v>
      </c>
      <c r="G101" s="29" t="s">
        <v>13</v>
      </c>
    </row>
    <row r="102" spans="1:7" ht="27" customHeight="1" thickBot="1" x14ac:dyDescent="0.3">
      <c r="A102" s="22" t="s">
        <v>14</v>
      </c>
      <c r="B102" s="23"/>
      <c r="C102" s="37"/>
      <c r="D102" s="25">
        <f>SUM(D100:D101)</f>
        <v>2210.75</v>
      </c>
      <c r="E102" s="24"/>
      <c r="F102" s="26"/>
      <c r="G102" s="27"/>
    </row>
    <row r="103" spans="1:7" x14ac:dyDescent="0.25">
      <c r="A103" s="9" t="s">
        <v>138</v>
      </c>
      <c r="B103" s="14" t="s">
        <v>139</v>
      </c>
      <c r="C103" s="36" t="s">
        <v>140</v>
      </c>
      <c r="D103" s="18">
        <v>287</v>
      </c>
      <c r="E103" s="10">
        <v>4241</v>
      </c>
      <c r="F103" s="9" t="s">
        <v>164</v>
      </c>
      <c r="G103" s="28" t="s">
        <v>13</v>
      </c>
    </row>
    <row r="104" spans="1:7" ht="27" customHeight="1" thickBot="1" x14ac:dyDescent="0.3">
      <c r="A104" s="22" t="s">
        <v>14</v>
      </c>
      <c r="B104" s="23"/>
      <c r="C104" s="37"/>
      <c r="D104" s="25">
        <f>SUM(D103:D103)</f>
        <v>287</v>
      </c>
      <c r="E104" s="24"/>
      <c r="F104" s="26"/>
      <c r="G104" s="27"/>
    </row>
    <row r="105" spans="1:7" x14ac:dyDescent="0.25">
      <c r="A105" s="9" t="s">
        <v>141</v>
      </c>
      <c r="B105" s="14" t="s">
        <v>142</v>
      </c>
      <c r="C105" s="36" t="s">
        <v>143</v>
      </c>
      <c r="D105" s="18">
        <v>44364.1</v>
      </c>
      <c r="E105" s="10">
        <v>4511</v>
      </c>
      <c r="F105" s="9" t="s">
        <v>144</v>
      </c>
      <c r="G105" s="28" t="s">
        <v>13</v>
      </c>
    </row>
    <row r="106" spans="1:7" ht="27" customHeight="1" thickBot="1" x14ac:dyDescent="0.3">
      <c r="A106" s="22" t="s">
        <v>14</v>
      </c>
      <c r="B106" s="23"/>
      <c r="C106" s="37"/>
      <c r="D106" s="25">
        <f>SUM(D105:D105)</f>
        <v>44364.1</v>
      </c>
      <c r="E106" s="24"/>
      <c r="F106" s="26"/>
      <c r="G106" s="27"/>
    </row>
    <row r="107" spans="1:7" x14ac:dyDescent="0.25">
      <c r="A107" s="9" t="s">
        <v>145</v>
      </c>
      <c r="B107" s="14" t="s">
        <v>146</v>
      </c>
      <c r="C107" s="36" t="s">
        <v>17</v>
      </c>
      <c r="D107" s="18">
        <v>4320</v>
      </c>
      <c r="E107" s="10">
        <v>3236</v>
      </c>
      <c r="F107" s="9" t="s">
        <v>147</v>
      </c>
      <c r="G107" s="28" t="s">
        <v>13</v>
      </c>
    </row>
    <row r="108" spans="1:7" ht="27" customHeight="1" thickBot="1" x14ac:dyDescent="0.3">
      <c r="A108" s="22" t="s">
        <v>14</v>
      </c>
      <c r="B108" s="23"/>
      <c r="C108" s="37"/>
      <c r="D108" s="25">
        <f>SUM(D107:D107)</f>
        <v>4320</v>
      </c>
      <c r="E108" s="24"/>
      <c r="F108" s="26"/>
      <c r="G108" s="27"/>
    </row>
    <row r="109" spans="1:7" x14ac:dyDescent="0.25">
      <c r="A109" s="9" t="s">
        <v>148</v>
      </c>
      <c r="B109" s="14" t="s">
        <v>149</v>
      </c>
      <c r="C109" s="36" t="s">
        <v>17</v>
      </c>
      <c r="D109" s="18">
        <v>330</v>
      </c>
      <c r="E109" s="10">
        <v>3299</v>
      </c>
      <c r="F109" s="9" t="s">
        <v>54</v>
      </c>
      <c r="G109" s="28" t="s">
        <v>13</v>
      </c>
    </row>
    <row r="110" spans="1:7" ht="27" customHeight="1" thickBot="1" x14ac:dyDescent="0.3">
      <c r="A110" s="22" t="s">
        <v>14</v>
      </c>
      <c r="B110" s="23"/>
      <c r="C110" s="37"/>
      <c r="D110" s="25">
        <f>SUM(D109:D109)</f>
        <v>330</v>
      </c>
      <c r="E110" s="24"/>
      <c r="F110" s="26"/>
      <c r="G110" s="27"/>
    </row>
    <row r="111" spans="1:7" ht="27" customHeight="1" x14ac:dyDescent="0.25">
      <c r="A111" s="9" t="s">
        <v>155</v>
      </c>
      <c r="B111" s="14" t="s">
        <v>156</v>
      </c>
      <c r="C111" s="36" t="s">
        <v>123</v>
      </c>
      <c r="D111" s="18">
        <v>120.38</v>
      </c>
      <c r="E111" s="10">
        <v>32271</v>
      </c>
      <c r="F111" s="9" t="s">
        <v>157</v>
      </c>
      <c r="G111" s="28" t="s">
        <v>13</v>
      </c>
    </row>
    <row r="112" spans="1:7" ht="27" customHeight="1" thickBot="1" x14ac:dyDescent="0.3">
      <c r="A112" s="22" t="s">
        <v>14</v>
      </c>
      <c r="B112" s="23"/>
      <c r="C112" s="37"/>
      <c r="D112" s="25">
        <f>SUM(D111)</f>
        <v>120.38</v>
      </c>
      <c r="E112" s="24"/>
      <c r="F112" s="26"/>
      <c r="G112" s="27"/>
    </row>
    <row r="113" spans="1:7" x14ac:dyDescent="0.25">
      <c r="A113" s="9" t="s">
        <v>150</v>
      </c>
      <c r="B113" s="14" t="s">
        <v>151</v>
      </c>
      <c r="C113" s="10"/>
      <c r="D113" s="18">
        <v>12.6</v>
      </c>
      <c r="E113" s="10">
        <v>3221</v>
      </c>
      <c r="F113" s="9" t="s">
        <v>42</v>
      </c>
      <c r="G113" s="28" t="s">
        <v>13</v>
      </c>
    </row>
    <row r="114" spans="1:7" ht="27" customHeight="1" thickBot="1" x14ac:dyDescent="0.3">
      <c r="A114" s="22" t="s">
        <v>14</v>
      </c>
      <c r="B114" s="23"/>
      <c r="C114" s="24"/>
      <c r="D114" s="25">
        <f>SUM(D113:D113)</f>
        <v>12.6</v>
      </c>
      <c r="E114" s="24"/>
      <c r="F114" s="26"/>
      <c r="G114" s="27"/>
    </row>
    <row r="115" spans="1:7" x14ac:dyDescent="0.25">
      <c r="A115" s="9"/>
      <c r="B115" s="14"/>
      <c r="C115" s="10"/>
      <c r="D115" s="18">
        <f>2720.66+155.16+687.38+157120.49</f>
        <v>160683.69</v>
      </c>
      <c r="E115" s="10">
        <v>3111</v>
      </c>
      <c r="F115" s="9" t="s">
        <v>152</v>
      </c>
      <c r="G115" s="29" t="s">
        <v>13</v>
      </c>
    </row>
    <row r="116" spans="1:7" x14ac:dyDescent="0.25">
      <c r="A116" s="9"/>
      <c r="B116" s="14"/>
      <c r="C116" s="10"/>
      <c r="D116" s="18">
        <f>1100+3300+20700</f>
        <v>25100</v>
      </c>
      <c r="E116" s="10">
        <v>3121</v>
      </c>
      <c r="F116" s="9" t="s">
        <v>158</v>
      </c>
      <c r="G116" s="29" t="s">
        <v>13</v>
      </c>
    </row>
    <row r="117" spans="1:7" x14ac:dyDescent="0.25">
      <c r="A117" s="9"/>
      <c r="B117" s="14"/>
      <c r="C117" s="10"/>
      <c r="D117" s="18">
        <f>587.93+25924.89</f>
        <v>26512.82</v>
      </c>
      <c r="E117" s="10">
        <v>3162</v>
      </c>
      <c r="F117" s="9" t="s">
        <v>159</v>
      </c>
      <c r="G117" s="29" t="s">
        <v>13</v>
      </c>
    </row>
    <row r="118" spans="1:7" x14ac:dyDescent="0.25">
      <c r="A118" s="9"/>
      <c r="B118" s="14"/>
      <c r="C118" s="10"/>
      <c r="D118" s="18">
        <f>1746.82+483</f>
        <v>2229.8199999999997</v>
      </c>
      <c r="E118" s="10">
        <v>3211</v>
      </c>
      <c r="F118" s="9" t="s">
        <v>90</v>
      </c>
      <c r="G118" s="29" t="s">
        <v>13</v>
      </c>
    </row>
    <row r="119" spans="1:7" x14ac:dyDescent="0.25">
      <c r="A119" s="9"/>
      <c r="B119" s="14"/>
      <c r="C119" s="10"/>
      <c r="D119" s="18">
        <v>3134.37</v>
      </c>
      <c r="E119" s="10">
        <v>3212</v>
      </c>
      <c r="F119" s="9" t="s">
        <v>153</v>
      </c>
      <c r="G119" s="29" t="s">
        <v>13</v>
      </c>
    </row>
    <row r="120" spans="1:7" x14ac:dyDescent="0.25">
      <c r="A120" s="9"/>
      <c r="B120" s="14"/>
      <c r="C120" s="10"/>
      <c r="D120" s="18">
        <v>249</v>
      </c>
      <c r="E120" s="10">
        <v>3214</v>
      </c>
      <c r="F120" s="9" t="s">
        <v>160</v>
      </c>
      <c r="G120" s="29" t="s">
        <v>13</v>
      </c>
    </row>
    <row r="121" spans="1:7" x14ac:dyDescent="0.25">
      <c r="A121" s="9"/>
      <c r="B121" s="14"/>
      <c r="C121" s="10"/>
      <c r="D121" s="18">
        <v>1952.62</v>
      </c>
      <c r="E121" s="10">
        <v>3237</v>
      </c>
      <c r="F121" s="9" t="s">
        <v>81</v>
      </c>
      <c r="G121" s="29" t="s">
        <v>13</v>
      </c>
    </row>
    <row r="122" spans="1:7" x14ac:dyDescent="0.25">
      <c r="A122" s="9"/>
      <c r="B122" s="14"/>
      <c r="C122" s="10"/>
      <c r="D122" s="18">
        <v>388</v>
      </c>
      <c r="E122" s="10">
        <v>3295</v>
      </c>
      <c r="F122" s="9" t="s">
        <v>161</v>
      </c>
      <c r="G122" s="29" t="s">
        <v>13</v>
      </c>
    </row>
    <row r="123" spans="1:7" ht="21" customHeight="1" thickBot="1" x14ac:dyDescent="0.3">
      <c r="A123" s="22" t="s">
        <v>14</v>
      </c>
      <c r="B123" s="23"/>
      <c r="C123" s="24"/>
      <c r="D123" s="25">
        <f>SUM(D115:D122)</f>
        <v>220250.32</v>
      </c>
      <c r="E123" s="24"/>
      <c r="F123" s="26"/>
      <c r="G123" s="27"/>
    </row>
    <row r="124" spans="1:7" ht="15.75" thickBot="1" x14ac:dyDescent="0.3">
      <c r="A124" s="30" t="s">
        <v>154</v>
      </c>
      <c r="B124" s="31"/>
      <c r="C124" s="32"/>
      <c r="D124" s="33">
        <f>SUM(D8,D10,D12,D14,D16,D18,D20,D22,D24,D26,D28,D30,D35,D37,D39,D41,D43,D45,D47,D49,D51,D53,D55,D57,D60,D62,D65,D67,D69,D71,D73,D75,D77,D79,D81,D83,D85,D87,D89,D91,D93,D95,D97,D99,D102,D104,D106,D108,D110,D114,D123+D112)</f>
        <v>314639.77</v>
      </c>
      <c r="E124" s="32"/>
      <c r="F124" s="34"/>
      <c r="G124" s="35"/>
    </row>
    <row r="125" spans="1:7" x14ac:dyDescent="0.25">
      <c r="A125" s="9"/>
      <c r="B125" s="14"/>
      <c r="C125" s="10"/>
      <c r="D125" s="18"/>
      <c r="E125" s="10"/>
      <c r="F125" s="9"/>
    </row>
    <row r="126" spans="1:7" x14ac:dyDescent="0.25">
      <c r="A126" s="9"/>
      <c r="B126" s="14"/>
      <c r="C126" s="10"/>
      <c r="D126" s="18"/>
      <c r="E126" s="10"/>
      <c r="F126" s="9"/>
    </row>
    <row r="127" spans="1:7" x14ac:dyDescent="0.25">
      <c r="A127" s="9"/>
      <c r="B127" s="14"/>
      <c r="C127" s="10"/>
      <c r="D127" s="18"/>
      <c r="E127" s="10"/>
      <c r="F127" s="9"/>
    </row>
    <row r="128" spans="1:7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</row>
    <row r="4000" spans="1:6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</sheetData>
  <pageMargins left="0.7" right="0.7" top="0.75" bottom="0.75" header="0.3" footer="0.3"/>
  <pageSetup paperSize="9" scale="43" orientation="portrait" r:id="rId1"/>
  <colBreaks count="1" manualBreakCount="1">
    <brk id="6" max="12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User</cp:lastModifiedBy>
  <cp:lastPrinted>2026-01-20T09:48:38Z</cp:lastPrinted>
  <dcterms:created xsi:type="dcterms:W3CDTF">2024-03-05T11:42:46Z</dcterms:created>
  <dcterms:modified xsi:type="dcterms:W3CDTF">2026-01-20T11:05:09Z</dcterms:modified>
</cp:coreProperties>
</file>